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011"/>
  <workbookPr/>
  <mc:AlternateContent xmlns:mc="http://schemas.openxmlformats.org/markup-compatibility/2006">
    <mc:Choice Requires="x15">
      <x15ac:absPath xmlns:x15ac="http://schemas.microsoft.com/office/spreadsheetml/2010/11/ac" url="/Users/ellenkatz/Documents/Real Estate/Notes School/Webinars/Tues 2.21.17/Alan S/"/>
    </mc:Choice>
  </mc:AlternateContent>
  <bookViews>
    <workbookView xWindow="0" yWindow="460" windowWidth="23040" windowHeight="9080"/>
  </bookViews>
  <sheets>
    <sheet name="Sheet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8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F5" i="1"/>
  <c r="F7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E17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E16" i="1"/>
  <c r="E15" i="1"/>
  <c r="E13" i="1"/>
  <c r="D18" i="1"/>
  <c r="E18" i="1"/>
  <c r="E21" i="1"/>
  <c r="D24" i="1"/>
  <c r="E24" i="1"/>
  <c r="F24" i="1"/>
  <c r="D25" i="1"/>
  <c r="C25" i="1"/>
  <c r="E25" i="1"/>
  <c r="F25" i="1"/>
  <c r="D26" i="1"/>
  <c r="C26" i="1"/>
  <c r="E26" i="1"/>
  <c r="F26" i="1"/>
  <c r="D27" i="1"/>
  <c r="C27" i="1"/>
  <c r="E27" i="1"/>
  <c r="F27" i="1"/>
  <c r="D28" i="1"/>
  <c r="C28" i="1"/>
  <c r="E28" i="1"/>
  <c r="F28" i="1"/>
  <c r="D29" i="1"/>
  <c r="C29" i="1"/>
  <c r="E29" i="1"/>
  <c r="F29" i="1"/>
  <c r="D30" i="1"/>
  <c r="C30" i="1"/>
  <c r="E30" i="1"/>
  <c r="F30" i="1"/>
  <c r="D31" i="1"/>
  <c r="C31" i="1"/>
  <c r="E31" i="1"/>
  <c r="F31" i="1"/>
  <c r="D32" i="1"/>
  <c r="C32" i="1"/>
  <c r="E32" i="1"/>
  <c r="F32" i="1"/>
  <c r="D33" i="1"/>
  <c r="C33" i="1"/>
  <c r="E33" i="1"/>
  <c r="F33" i="1"/>
  <c r="D34" i="1"/>
  <c r="C34" i="1"/>
  <c r="E34" i="1"/>
  <c r="F34" i="1"/>
  <c r="D35" i="1"/>
  <c r="C35" i="1"/>
  <c r="E35" i="1"/>
  <c r="F35" i="1"/>
  <c r="D36" i="1"/>
  <c r="C36" i="1"/>
  <c r="E36" i="1"/>
  <c r="F36" i="1"/>
  <c r="D37" i="1"/>
  <c r="C37" i="1"/>
  <c r="E37" i="1"/>
  <c r="F37" i="1"/>
  <c r="D38" i="1"/>
  <c r="C38" i="1"/>
  <c r="E38" i="1"/>
  <c r="F38" i="1"/>
  <c r="D39" i="1"/>
  <c r="C39" i="1"/>
  <c r="E39" i="1"/>
  <c r="F39" i="1"/>
  <c r="D40" i="1"/>
  <c r="C40" i="1"/>
  <c r="E40" i="1"/>
  <c r="F40" i="1"/>
  <c r="D41" i="1"/>
  <c r="C41" i="1"/>
  <c r="E41" i="1"/>
  <c r="F41" i="1"/>
  <c r="D42" i="1"/>
  <c r="C42" i="1"/>
  <c r="E42" i="1"/>
  <c r="F42" i="1"/>
  <c r="D43" i="1"/>
  <c r="C43" i="1"/>
  <c r="E43" i="1"/>
  <c r="F43" i="1"/>
  <c r="D44" i="1"/>
  <c r="C44" i="1"/>
  <c r="E44" i="1"/>
  <c r="F44" i="1"/>
  <c r="D45" i="1"/>
  <c r="C45" i="1"/>
  <c r="E45" i="1"/>
  <c r="F45" i="1"/>
  <c r="D46" i="1"/>
  <c r="C46" i="1"/>
  <c r="E46" i="1"/>
  <c r="F46" i="1"/>
  <c r="D47" i="1"/>
  <c r="C47" i="1"/>
  <c r="E47" i="1"/>
  <c r="F47" i="1"/>
  <c r="D48" i="1"/>
  <c r="C48" i="1"/>
  <c r="E48" i="1"/>
  <c r="F48" i="1"/>
  <c r="D49" i="1"/>
  <c r="C49" i="1"/>
  <c r="E49" i="1"/>
  <c r="F49" i="1"/>
  <c r="D50" i="1"/>
  <c r="C50" i="1"/>
  <c r="E50" i="1"/>
  <c r="F50" i="1"/>
  <c r="D51" i="1"/>
  <c r="C51" i="1"/>
  <c r="E51" i="1"/>
  <c r="F51" i="1"/>
  <c r="D52" i="1"/>
  <c r="C52" i="1"/>
  <c r="E52" i="1"/>
  <c r="F52" i="1"/>
  <c r="D53" i="1"/>
  <c r="C53" i="1"/>
  <c r="E53" i="1"/>
  <c r="F53" i="1"/>
  <c r="D54" i="1"/>
  <c r="C54" i="1"/>
  <c r="E54" i="1"/>
  <c r="F54" i="1"/>
  <c r="D55" i="1"/>
  <c r="C55" i="1"/>
  <c r="E55" i="1"/>
  <c r="F55" i="1"/>
  <c r="D56" i="1"/>
  <c r="C56" i="1"/>
  <c r="E56" i="1"/>
  <c r="F56" i="1"/>
  <c r="D57" i="1"/>
  <c r="C57" i="1"/>
  <c r="E57" i="1"/>
  <c r="F57" i="1"/>
  <c r="D58" i="1"/>
  <c r="C58" i="1"/>
  <c r="E58" i="1"/>
  <c r="F58" i="1"/>
  <c r="D59" i="1"/>
  <c r="C59" i="1"/>
  <c r="E59" i="1"/>
  <c r="F59" i="1"/>
  <c r="D60" i="1"/>
  <c r="C60" i="1"/>
  <c r="E60" i="1"/>
  <c r="F60" i="1"/>
  <c r="D61" i="1"/>
  <c r="C61" i="1"/>
  <c r="E61" i="1"/>
  <c r="F61" i="1"/>
  <c r="D62" i="1"/>
  <c r="C62" i="1"/>
  <c r="E62" i="1"/>
  <c r="F62" i="1"/>
  <c r="D63" i="1"/>
  <c r="C63" i="1"/>
  <c r="E63" i="1"/>
  <c r="F63" i="1"/>
  <c r="D64" i="1"/>
  <c r="C64" i="1"/>
  <c r="E64" i="1"/>
  <c r="F64" i="1"/>
  <c r="D65" i="1"/>
  <c r="C65" i="1"/>
  <c r="E65" i="1"/>
  <c r="F65" i="1"/>
  <c r="D66" i="1"/>
  <c r="C66" i="1"/>
  <c r="E66" i="1"/>
  <c r="F66" i="1"/>
  <c r="D67" i="1"/>
  <c r="C67" i="1"/>
  <c r="E67" i="1"/>
  <c r="F67" i="1"/>
  <c r="D68" i="1"/>
  <c r="C68" i="1"/>
  <c r="E68" i="1"/>
  <c r="F68" i="1"/>
  <c r="D69" i="1"/>
  <c r="C69" i="1"/>
  <c r="E69" i="1"/>
  <c r="F69" i="1"/>
  <c r="D70" i="1"/>
  <c r="C70" i="1"/>
  <c r="E70" i="1"/>
  <c r="F70" i="1"/>
  <c r="D71" i="1"/>
  <c r="C71" i="1"/>
  <c r="E71" i="1"/>
  <c r="F71" i="1"/>
  <c r="D72" i="1"/>
  <c r="C72" i="1"/>
  <c r="E72" i="1"/>
  <c r="F72" i="1"/>
  <c r="D73" i="1"/>
  <c r="C73" i="1"/>
  <c r="E73" i="1"/>
  <c r="F73" i="1"/>
  <c r="D74" i="1"/>
  <c r="C74" i="1"/>
  <c r="E74" i="1"/>
  <c r="F74" i="1"/>
  <c r="D75" i="1"/>
  <c r="C75" i="1"/>
  <c r="E75" i="1"/>
  <c r="F75" i="1"/>
  <c r="D76" i="1"/>
  <c r="C76" i="1"/>
  <c r="E76" i="1"/>
  <c r="F76" i="1"/>
  <c r="D77" i="1"/>
  <c r="C77" i="1"/>
  <c r="E77" i="1"/>
  <c r="F77" i="1"/>
  <c r="D78" i="1"/>
  <c r="C78" i="1"/>
  <c r="E78" i="1"/>
  <c r="F78" i="1"/>
  <c r="D79" i="1"/>
  <c r="C79" i="1"/>
  <c r="E79" i="1"/>
  <c r="F79" i="1"/>
  <c r="D80" i="1"/>
  <c r="C80" i="1"/>
  <c r="E80" i="1"/>
  <c r="F80" i="1"/>
  <c r="D81" i="1"/>
  <c r="C81" i="1"/>
  <c r="E81" i="1"/>
  <c r="F81" i="1"/>
  <c r="D82" i="1"/>
  <c r="C82" i="1"/>
  <c r="E82" i="1"/>
  <c r="F82" i="1"/>
  <c r="D83" i="1"/>
  <c r="C83" i="1"/>
  <c r="E83" i="1"/>
  <c r="F83" i="1"/>
  <c r="D84" i="1"/>
  <c r="C84" i="1"/>
  <c r="E84" i="1"/>
  <c r="F84" i="1"/>
  <c r="D85" i="1"/>
  <c r="C85" i="1"/>
  <c r="E85" i="1"/>
  <c r="F85" i="1"/>
  <c r="D86" i="1"/>
  <c r="C86" i="1"/>
  <c r="E86" i="1"/>
  <c r="F86" i="1"/>
  <c r="D87" i="1"/>
  <c r="C87" i="1"/>
  <c r="E87" i="1"/>
  <c r="F87" i="1"/>
  <c r="D88" i="1"/>
  <c r="C88" i="1"/>
  <c r="E88" i="1"/>
  <c r="F88" i="1"/>
  <c r="D89" i="1"/>
  <c r="C89" i="1"/>
  <c r="E89" i="1"/>
  <c r="F89" i="1"/>
  <c r="D90" i="1"/>
  <c r="C90" i="1"/>
  <c r="E90" i="1"/>
  <c r="F90" i="1"/>
  <c r="D91" i="1"/>
  <c r="C91" i="1"/>
  <c r="E91" i="1"/>
  <c r="F91" i="1"/>
  <c r="D92" i="1"/>
  <c r="C92" i="1"/>
  <c r="E92" i="1"/>
  <c r="F92" i="1"/>
  <c r="D93" i="1"/>
  <c r="C93" i="1"/>
  <c r="E93" i="1"/>
  <c r="F93" i="1"/>
  <c r="D94" i="1"/>
  <c r="C94" i="1"/>
  <c r="E94" i="1"/>
  <c r="F94" i="1"/>
  <c r="D95" i="1"/>
  <c r="C95" i="1"/>
  <c r="E95" i="1"/>
  <c r="F95" i="1"/>
  <c r="D96" i="1"/>
  <c r="C96" i="1"/>
  <c r="E96" i="1"/>
  <c r="F96" i="1"/>
  <c r="D97" i="1"/>
  <c r="C97" i="1"/>
  <c r="E97" i="1"/>
  <c r="F97" i="1"/>
  <c r="D98" i="1"/>
  <c r="C98" i="1"/>
  <c r="E98" i="1"/>
  <c r="F98" i="1"/>
  <c r="D99" i="1"/>
  <c r="C99" i="1"/>
  <c r="E99" i="1"/>
  <c r="F99" i="1"/>
  <c r="D100" i="1"/>
  <c r="C100" i="1"/>
  <c r="E100" i="1"/>
  <c r="F100" i="1"/>
  <c r="D101" i="1"/>
  <c r="C101" i="1"/>
  <c r="E101" i="1"/>
  <c r="F101" i="1"/>
  <c r="D102" i="1"/>
  <c r="C102" i="1"/>
  <c r="E102" i="1"/>
  <c r="F102" i="1"/>
  <c r="D103" i="1"/>
  <c r="C103" i="1"/>
  <c r="E103" i="1"/>
  <c r="F103" i="1"/>
  <c r="D104" i="1"/>
  <c r="C104" i="1"/>
  <c r="E104" i="1"/>
  <c r="F104" i="1"/>
  <c r="D105" i="1"/>
  <c r="C105" i="1"/>
  <c r="E105" i="1"/>
  <c r="F105" i="1"/>
  <c r="D106" i="1"/>
  <c r="C106" i="1"/>
  <c r="E106" i="1"/>
  <c r="F106" i="1"/>
  <c r="D107" i="1"/>
  <c r="C107" i="1"/>
  <c r="E107" i="1"/>
  <c r="F107" i="1"/>
  <c r="D108" i="1"/>
  <c r="C108" i="1"/>
  <c r="E108" i="1"/>
  <c r="F108" i="1"/>
  <c r="D109" i="1"/>
  <c r="C109" i="1"/>
  <c r="E109" i="1"/>
  <c r="F109" i="1"/>
  <c r="D110" i="1"/>
  <c r="C110" i="1"/>
  <c r="E110" i="1"/>
  <c r="F110" i="1"/>
  <c r="D111" i="1"/>
  <c r="C111" i="1"/>
  <c r="E111" i="1"/>
  <c r="F111" i="1"/>
  <c r="D112" i="1"/>
  <c r="C112" i="1"/>
  <c r="E112" i="1"/>
  <c r="F112" i="1"/>
  <c r="D113" i="1"/>
  <c r="C113" i="1"/>
  <c r="E113" i="1"/>
  <c r="F113" i="1"/>
  <c r="D114" i="1"/>
  <c r="C114" i="1"/>
  <c r="E114" i="1"/>
  <c r="F114" i="1"/>
  <c r="D115" i="1"/>
  <c r="C115" i="1"/>
  <c r="E115" i="1"/>
  <c r="F115" i="1"/>
  <c r="D116" i="1"/>
  <c r="C116" i="1"/>
  <c r="E116" i="1"/>
  <c r="F116" i="1"/>
  <c r="D117" i="1"/>
  <c r="C117" i="1"/>
  <c r="E117" i="1"/>
  <c r="F117" i="1"/>
  <c r="D118" i="1"/>
  <c r="C118" i="1"/>
  <c r="E118" i="1"/>
  <c r="F118" i="1"/>
  <c r="D119" i="1"/>
  <c r="C119" i="1"/>
  <c r="E119" i="1"/>
  <c r="F119" i="1"/>
  <c r="D120" i="1"/>
  <c r="C120" i="1"/>
  <c r="E120" i="1"/>
  <c r="F120" i="1"/>
  <c r="D121" i="1"/>
  <c r="C121" i="1"/>
  <c r="E121" i="1"/>
  <c r="F121" i="1"/>
  <c r="D122" i="1"/>
  <c r="C122" i="1"/>
  <c r="E122" i="1"/>
  <c r="F122" i="1"/>
  <c r="D123" i="1"/>
  <c r="C123" i="1"/>
  <c r="E123" i="1"/>
  <c r="F123" i="1"/>
  <c r="D124" i="1"/>
  <c r="C124" i="1"/>
  <c r="E124" i="1"/>
  <c r="F124" i="1"/>
  <c r="D125" i="1"/>
  <c r="C125" i="1"/>
  <c r="E125" i="1"/>
  <c r="F125" i="1"/>
  <c r="D126" i="1"/>
  <c r="C126" i="1"/>
  <c r="E126" i="1"/>
  <c r="F126" i="1"/>
  <c r="D127" i="1"/>
  <c r="C127" i="1"/>
  <c r="E127" i="1"/>
  <c r="F127" i="1"/>
  <c r="D128" i="1"/>
  <c r="C128" i="1"/>
  <c r="E128" i="1"/>
  <c r="F128" i="1"/>
  <c r="D129" i="1"/>
  <c r="C129" i="1"/>
  <c r="E129" i="1"/>
  <c r="F129" i="1"/>
  <c r="D130" i="1"/>
  <c r="C130" i="1"/>
  <c r="E130" i="1"/>
  <c r="F130" i="1"/>
  <c r="D131" i="1"/>
  <c r="C131" i="1"/>
  <c r="E131" i="1"/>
  <c r="F131" i="1"/>
  <c r="D132" i="1"/>
  <c r="C132" i="1"/>
  <c r="E132" i="1"/>
  <c r="F132" i="1"/>
  <c r="D133" i="1"/>
  <c r="C133" i="1"/>
  <c r="E133" i="1"/>
  <c r="F133" i="1"/>
  <c r="D134" i="1"/>
  <c r="C134" i="1"/>
  <c r="E134" i="1"/>
  <c r="F134" i="1"/>
  <c r="D135" i="1"/>
  <c r="C135" i="1"/>
  <c r="E135" i="1"/>
  <c r="F135" i="1"/>
  <c r="D136" i="1"/>
  <c r="C136" i="1"/>
  <c r="E136" i="1"/>
  <c r="F136" i="1"/>
  <c r="D137" i="1"/>
  <c r="C137" i="1"/>
  <c r="E137" i="1"/>
  <c r="F137" i="1"/>
  <c r="D138" i="1"/>
  <c r="C138" i="1"/>
  <c r="E138" i="1"/>
  <c r="F138" i="1"/>
  <c r="D139" i="1"/>
  <c r="C139" i="1"/>
  <c r="E139" i="1"/>
  <c r="F139" i="1"/>
  <c r="D140" i="1"/>
  <c r="C140" i="1"/>
  <c r="E140" i="1"/>
  <c r="F140" i="1"/>
  <c r="D141" i="1"/>
  <c r="C141" i="1"/>
  <c r="E141" i="1"/>
  <c r="F141" i="1"/>
  <c r="D142" i="1"/>
  <c r="C142" i="1"/>
  <c r="E142" i="1"/>
  <c r="F142" i="1"/>
  <c r="D143" i="1"/>
  <c r="C143" i="1"/>
  <c r="E143" i="1"/>
  <c r="F143" i="1"/>
  <c r="D144" i="1"/>
  <c r="C144" i="1"/>
  <c r="E144" i="1"/>
  <c r="F144" i="1"/>
  <c r="D145" i="1"/>
  <c r="C145" i="1"/>
  <c r="E145" i="1"/>
  <c r="F145" i="1"/>
  <c r="D146" i="1"/>
  <c r="C146" i="1"/>
  <c r="E146" i="1"/>
  <c r="F146" i="1"/>
  <c r="D147" i="1"/>
  <c r="C147" i="1"/>
  <c r="E147" i="1"/>
  <c r="F147" i="1"/>
  <c r="D148" i="1"/>
  <c r="C148" i="1"/>
  <c r="E148" i="1"/>
  <c r="F148" i="1"/>
  <c r="D149" i="1"/>
  <c r="C149" i="1"/>
  <c r="E149" i="1"/>
  <c r="F149" i="1"/>
  <c r="D150" i="1"/>
  <c r="C150" i="1"/>
  <c r="E150" i="1"/>
  <c r="F150" i="1"/>
  <c r="D151" i="1"/>
  <c r="C151" i="1"/>
  <c r="E151" i="1"/>
  <c r="F151" i="1"/>
  <c r="D152" i="1"/>
  <c r="C152" i="1"/>
  <c r="E152" i="1"/>
  <c r="F152" i="1"/>
  <c r="D153" i="1"/>
  <c r="C153" i="1"/>
  <c r="E153" i="1"/>
  <c r="F153" i="1"/>
  <c r="D154" i="1"/>
  <c r="C154" i="1"/>
  <c r="E154" i="1"/>
  <c r="F154" i="1"/>
  <c r="D155" i="1"/>
  <c r="C155" i="1"/>
  <c r="E155" i="1"/>
  <c r="F155" i="1"/>
  <c r="D156" i="1"/>
  <c r="C156" i="1"/>
  <c r="E156" i="1"/>
  <c r="F156" i="1"/>
  <c r="D157" i="1"/>
  <c r="C157" i="1"/>
  <c r="E157" i="1"/>
  <c r="F157" i="1"/>
  <c r="D158" i="1"/>
  <c r="C158" i="1"/>
  <c r="E158" i="1"/>
  <c r="F158" i="1"/>
  <c r="D159" i="1"/>
  <c r="C159" i="1"/>
  <c r="E159" i="1"/>
  <c r="F159" i="1"/>
  <c r="D160" i="1"/>
  <c r="C160" i="1"/>
  <c r="E160" i="1"/>
  <c r="F160" i="1"/>
  <c r="D161" i="1"/>
  <c r="C161" i="1"/>
  <c r="E161" i="1"/>
  <c r="F161" i="1"/>
  <c r="D162" i="1"/>
  <c r="C162" i="1"/>
  <c r="E162" i="1"/>
  <c r="F162" i="1"/>
  <c r="D163" i="1"/>
  <c r="C163" i="1"/>
  <c r="E163" i="1"/>
  <c r="F163" i="1"/>
  <c r="D164" i="1"/>
  <c r="C164" i="1"/>
  <c r="E164" i="1"/>
  <c r="F164" i="1"/>
  <c r="D165" i="1"/>
  <c r="C165" i="1"/>
  <c r="E165" i="1"/>
  <c r="F165" i="1"/>
  <c r="D166" i="1"/>
  <c r="C166" i="1"/>
  <c r="E166" i="1"/>
  <c r="F166" i="1"/>
  <c r="D167" i="1"/>
  <c r="C167" i="1"/>
  <c r="E167" i="1"/>
  <c r="F167" i="1"/>
  <c r="D168" i="1"/>
  <c r="C168" i="1"/>
  <c r="E168" i="1"/>
  <c r="F168" i="1"/>
  <c r="D169" i="1"/>
  <c r="C169" i="1"/>
  <c r="E169" i="1"/>
  <c r="F169" i="1"/>
  <c r="D170" i="1"/>
  <c r="C170" i="1"/>
  <c r="E170" i="1"/>
  <c r="F170" i="1"/>
  <c r="D171" i="1"/>
  <c r="C171" i="1"/>
  <c r="E171" i="1"/>
  <c r="F171" i="1"/>
  <c r="D172" i="1"/>
  <c r="C172" i="1"/>
  <c r="E172" i="1"/>
  <c r="F172" i="1"/>
  <c r="D173" i="1"/>
  <c r="C173" i="1"/>
  <c r="E173" i="1"/>
  <c r="F173" i="1"/>
  <c r="D174" i="1"/>
  <c r="C174" i="1"/>
  <c r="E174" i="1"/>
  <c r="F174" i="1"/>
  <c r="D175" i="1"/>
  <c r="C175" i="1"/>
  <c r="E175" i="1"/>
  <c r="F175" i="1"/>
  <c r="D176" i="1"/>
  <c r="C176" i="1"/>
  <c r="E176" i="1"/>
  <c r="F176" i="1"/>
  <c r="D177" i="1"/>
  <c r="C177" i="1"/>
  <c r="E177" i="1"/>
  <c r="F177" i="1"/>
  <c r="D178" i="1"/>
  <c r="C178" i="1"/>
  <c r="E178" i="1"/>
  <c r="F178" i="1"/>
  <c r="D179" i="1"/>
  <c r="C179" i="1"/>
  <c r="E179" i="1"/>
  <c r="F179" i="1"/>
  <c r="D180" i="1"/>
  <c r="C180" i="1"/>
  <c r="E180" i="1"/>
  <c r="F180" i="1"/>
  <c r="D181" i="1"/>
  <c r="C181" i="1"/>
  <c r="E181" i="1"/>
  <c r="F181" i="1"/>
  <c r="D182" i="1"/>
  <c r="C182" i="1"/>
  <c r="E182" i="1"/>
  <c r="F182" i="1"/>
  <c r="D183" i="1"/>
  <c r="C183" i="1"/>
  <c r="E183" i="1"/>
  <c r="F183" i="1"/>
  <c r="D184" i="1"/>
  <c r="C184" i="1"/>
  <c r="E184" i="1"/>
  <c r="F184" i="1"/>
  <c r="D185" i="1"/>
  <c r="C185" i="1"/>
  <c r="E185" i="1"/>
  <c r="F185" i="1"/>
  <c r="D186" i="1"/>
  <c r="C186" i="1"/>
  <c r="E186" i="1"/>
  <c r="F186" i="1"/>
  <c r="D187" i="1"/>
  <c r="C187" i="1"/>
  <c r="E187" i="1"/>
  <c r="F187" i="1"/>
  <c r="D188" i="1"/>
  <c r="C188" i="1"/>
  <c r="E188" i="1"/>
  <c r="F188" i="1"/>
  <c r="D189" i="1"/>
  <c r="C189" i="1"/>
  <c r="E189" i="1"/>
  <c r="F189" i="1"/>
  <c r="D190" i="1"/>
  <c r="C190" i="1"/>
  <c r="E190" i="1"/>
  <c r="F190" i="1"/>
  <c r="D191" i="1"/>
  <c r="C191" i="1"/>
  <c r="E191" i="1"/>
  <c r="F191" i="1"/>
  <c r="D192" i="1"/>
  <c r="C192" i="1"/>
  <c r="E192" i="1"/>
  <c r="F192" i="1"/>
  <c r="D193" i="1"/>
  <c r="C193" i="1"/>
  <c r="D22" i="1"/>
  <c r="E193" i="1"/>
  <c r="C22" i="1"/>
  <c r="F193" i="1"/>
  <c r="B22" i="1"/>
  <c r="F22" i="1"/>
  <c r="E22" i="1"/>
</calcChain>
</file>

<file path=xl/sharedStrings.xml><?xml version="1.0" encoding="utf-8"?>
<sst xmlns="http://schemas.openxmlformats.org/spreadsheetml/2006/main" count="46" uniqueCount="43">
  <si>
    <t>Unpaid Balance</t>
  </si>
  <si>
    <t>Unpaid Interest</t>
  </si>
  <si>
    <t>Unpaid Late Fees</t>
  </si>
  <si>
    <t>Unpaid Advances &amp; Fees</t>
  </si>
  <si>
    <t>Modification Fee</t>
  </si>
  <si>
    <t>Reinstatement</t>
  </si>
  <si>
    <t>Payoff</t>
  </si>
  <si>
    <t>As of 3/1/2017</t>
  </si>
  <si>
    <t>Note Date</t>
  </si>
  <si>
    <t>Balloon Date</t>
  </si>
  <si>
    <t>Next Payment Due</t>
  </si>
  <si>
    <t>First Payment</t>
  </si>
  <si>
    <t>Down Payment</t>
  </si>
  <si>
    <t>Amount Capitalized</t>
  </si>
  <si>
    <t>Interest Rate</t>
  </si>
  <si>
    <t>Due</t>
  </si>
  <si>
    <t>First Trial Payment</t>
  </si>
  <si>
    <t>Pay Date</t>
  </si>
  <si>
    <t>Pay #</t>
  </si>
  <si>
    <t>Payment</t>
  </si>
  <si>
    <t>Interest</t>
  </si>
  <si>
    <t>Principal</t>
  </si>
  <si>
    <t>Balance</t>
  </si>
  <si>
    <t>Total to be Capitalized</t>
  </si>
  <si>
    <t>Monthly Income</t>
  </si>
  <si>
    <t>DTI Guideline</t>
  </si>
  <si>
    <t>1st Mortgage PITI</t>
  </si>
  <si>
    <t>Available</t>
  </si>
  <si>
    <t>Available to 2nd</t>
  </si>
  <si>
    <t>Balloon Due</t>
  </si>
  <si>
    <t>Current Legal Costs &amp; Fees</t>
  </si>
  <si>
    <t>38% Backend</t>
  </si>
  <si>
    <t>31% Frontend</t>
  </si>
  <si>
    <t>BK 13 Filing:</t>
  </si>
  <si>
    <t>BK 13 Terminated:</t>
  </si>
  <si>
    <t>11/14 2011</t>
  </si>
  <si>
    <t>Months in BK 13:</t>
  </si>
  <si>
    <t>Proposed DTI</t>
  </si>
  <si>
    <t>Pay Off</t>
  </si>
  <si>
    <t>Discount Rate</t>
  </si>
  <si>
    <t>Per FCI</t>
  </si>
  <si>
    <t>Guess</t>
  </si>
  <si>
    <t>Company 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</si>
</sst>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3" formatCode="_(* #,##0.00_);_(* \(#,##0.00\);_(* &quot;-&quot;??_);_(@_)"/>
    <numFmt numFmtId="164" formatCode="0.000%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43" fontId="0" fillId="0" borderId="0" xfId="1" applyFont="1"/>
    <xf numFmtId="43" fontId="2" fillId="0" borderId="0" xfId="1" applyFont="1"/>
    <xf numFmtId="43" fontId="0" fillId="0" borderId="0" xfId="0" applyNumberFormat="1"/>
    <xf numFmtId="0" fontId="0" fillId="0" borderId="1" xfId="0" applyBorder="1"/>
    <xf numFmtId="43" fontId="0" fillId="0" borderId="1" xfId="0" applyNumberFormat="1" applyBorder="1"/>
    <xf numFmtId="14" fontId="0" fillId="0" borderId="0" xfId="0" applyNumberFormat="1"/>
    <xf numFmtId="0" fontId="0" fillId="0" borderId="0" xfId="0" applyFill="1" applyBorder="1" applyAlignment="1">
      <alignment horizontal="right"/>
    </xf>
    <xf numFmtId="43" fontId="2" fillId="0" borderId="0" xfId="0" applyNumberFormat="1" applyFont="1" applyFill="1" applyBorder="1"/>
    <xf numFmtId="14" fontId="4" fillId="0" borderId="0" xfId="0" applyNumberFormat="1" applyFont="1"/>
    <xf numFmtId="0" fontId="3" fillId="0" borderId="2" xfId="0" applyFont="1" applyBorder="1"/>
    <xf numFmtId="0" fontId="3" fillId="0" borderId="2" xfId="0" applyFont="1" applyFill="1" applyBorder="1" applyAlignment="1">
      <alignment horizontal="right"/>
    </xf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7" xfId="0" applyBorder="1"/>
    <xf numFmtId="0" fontId="0" fillId="0" borderId="2" xfId="0" applyBorder="1" applyAlignment="1">
      <alignment horizontal="right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/>
    <xf numFmtId="43" fontId="2" fillId="0" borderId="0" xfId="1" applyFont="1" applyBorder="1"/>
    <xf numFmtId="43" fontId="3" fillId="0" borderId="9" xfId="0" applyNumberFormat="1" applyFont="1" applyBorder="1"/>
    <xf numFmtId="14" fontId="4" fillId="0" borderId="4" xfId="0" applyNumberFormat="1" applyFont="1" applyBorder="1"/>
    <xf numFmtId="43" fontId="0" fillId="0" borderId="4" xfId="0" applyNumberFormat="1" applyBorder="1"/>
    <xf numFmtId="43" fontId="0" fillId="0" borderId="4" xfId="1" applyFont="1" applyBorder="1"/>
    <xf numFmtId="0" fontId="3" fillId="0" borderId="1" xfId="0" applyFont="1" applyBorder="1" applyAlignment="1">
      <alignment horizontal="right"/>
    </xf>
    <xf numFmtId="0" fontId="0" fillId="0" borderId="2" xfId="0" applyBorder="1"/>
    <xf numFmtId="0" fontId="0" fillId="0" borderId="10" xfId="0" applyBorder="1"/>
    <xf numFmtId="0" fontId="0" fillId="0" borderId="11" xfId="0" applyBorder="1" applyAlignment="1">
      <alignment horizontal="right"/>
    </xf>
    <xf numFmtId="0" fontId="0" fillId="0" borderId="13" xfId="0" applyBorder="1"/>
    <xf numFmtId="9" fontId="0" fillId="0" borderId="14" xfId="0" applyNumberFormat="1" applyBorder="1"/>
    <xf numFmtId="165" fontId="3" fillId="0" borderId="14" xfId="0" applyNumberFormat="1" applyFont="1" applyBorder="1"/>
    <xf numFmtId="0" fontId="0" fillId="0" borderId="15" xfId="0" applyBorder="1"/>
    <xf numFmtId="0" fontId="3" fillId="0" borderId="16" xfId="0" applyFont="1" applyBorder="1" applyAlignment="1">
      <alignment horizontal="right"/>
    </xf>
    <xf numFmtId="165" fontId="3" fillId="0" borderId="17" xfId="0" applyNumberFormat="1" applyFont="1" applyBorder="1"/>
    <xf numFmtId="0" fontId="3" fillId="0" borderId="0" xfId="0" applyFont="1" applyBorder="1" applyAlignment="1">
      <alignment horizontal="right"/>
    </xf>
    <xf numFmtId="165" fontId="3" fillId="0" borderId="0" xfId="0" applyNumberFormat="1" applyFont="1" applyBorder="1"/>
    <xf numFmtId="165" fontId="0" fillId="0" borderId="8" xfId="1" applyNumberFormat="1" applyFont="1" applyBorder="1"/>
    <xf numFmtId="9" fontId="3" fillId="0" borderId="0" xfId="2" applyFont="1" applyBorder="1"/>
    <xf numFmtId="0" fontId="0" fillId="2" borderId="18" xfId="0" applyFill="1" applyBorder="1"/>
    <xf numFmtId="0" fontId="0" fillId="2" borderId="1" xfId="0" applyFill="1" applyBorder="1"/>
    <xf numFmtId="43" fontId="0" fillId="2" borderId="1" xfId="0" applyNumberFormat="1" applyFill="1" applyBorder="1"/>
    <xf numFmtId="0" fontId="0" fillId="2" borderId="19" xfId="0" applyFill="1" applyBorder="1"/>
    <xf numFmtId="8" fontId="0" fillId="2" borderId="8" xfId="0" applyNumberFormat="1" applyFill="1" applyBorder="1"/>
    <xf numFmtId="14" fontId="2" fillId="0" borderId="0" xfId="0" applyNumberFormat="1" applyFont="1"/>
    <xf numFmtId="43" fontId="2" fillId="0" borderId="6" xfId="1" applyFont="1" applyBorder="1"/>
    <xf numFmtId="43" fontId="2" fillId="0" borderId="6" xfId="0" applyNumberFormat="1" applyFont="1" applyBorder="1"/>
    <xf numFmtId="165" fontId="2" fillId="0" borderId="12" xfId="1" applyNumberFormat="1" applyFont="1" applyBorder="1"/>
    <xf numFmtId="165" fontId="2" fillId="0" borderId="14" xfId="1" applyNumberFormat="1" applyFont="1" applyBorder="1"/>
    <xf numFmtId="14" fontId="2" fillId="0" borderId="4" xfId="0" applyNumberFormat="1" applyFont="1" applyBorder="1"/>
    <xf numFmtId="14" fontId="2" fillId="0" borderId="0" xfId="0" applyNumberFormat="1" applyFont="1" applyBorder="1"/>
    <xf numFmtId="14" fontId="5" fillId="0" borderId="0" xfId="0" applyNumberFormat="1" applyFont="1" applyBorder="1"/>
    <xf numFmtId="164" fontId="2" fillId="0" borderId="0" xfId="0" applyNumberFormat="1" applyFont="1" applyBorder="1"/>
    <xf numFmtId="14" fontId="2" fillId="0" borderId="6" xfId="0" applyNumberFormat="1" applyFont="1" applyBorder="1"/>
    <xf numFmtId="14" fontId="2" fillId="0" borderId="6" xfId="0" applyNumberFormat="1" applyFont="1" applyBorder="1" applyAlignment="1">
      <alignment horizontal="right"/>
    </xf>
    <xf numFmtId="0" fontId="2" fillId="0" borderId="3" xfId="0" applyFont="1" applyBorder="1"/>
    <xf numFmtId="0" fontId="6" fillId="0" borderId="0" xfId="0" applyFont="1" applyBorder="1" applyAlignment="1">
      <alignment horizontal="right"/>
    </xf>
    <xf numFmtId="0" fontId="3" fillId="0" borderId="1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0" fontId="2" fillId="2" borderId="20" xfId="0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tabSelected="1" topLeftCell="A6" workbookViewId="0">
      <selection activeCell="F18" sqref="F18"/>
    </sheetView>
  </sheetViews>
  <sheetFormatPr baseColWidth="10" defaultColWidth="8.83203125" defaultRowHeight="15" x14ac:dyDescent="0.2"/>
  <cols>
    <col min="1" max="1" width="10.1640625" customWidth="1"/>
    <col min="3" max="3" width="11.1640625" bestFit="1" customWidth="1"/>
    <col min="4" max="4" width="12.83203125" bestFit="1" customWidth="1"/>
    <col min="5" max="5" width="11.5" bestFit="1" customWidth="1"/>
    <col min="6" max="6" width="12.1640625" bestFit="1" customWidth="1"/>
    <col min="7" max="7" width="10.1640625" bestFit="1" customWidth="1"/>
    <col min="10" max="10" width="9" bestFit="1" customWidth="1"/>
    <col min="11" max="13" width="11.1640625" bestFit="1" customWidth="1"/>
    <col min="14" max="14" width="11.6640625" bestFit="1" customWidth="1"/>
  </cols>
  <sheetData>
    <row r="1" spans="1:7" x14ac:dyDescent="0.2">
      <c r="A1" s="19"/>
      <c r="B1" s="20"/>
      <c r="C1" s="20"/>
      <c r="D1" s="20"/>
      <c r="E1" s="20"/>
      <c r="F1" s="20"/>
      <c r="G1" s="20"/>
    </row>
    <row r="2" spans="1:7" ht="16" thickBot="1" x14ac:dyDescent="0.25">
      <c r="A2" s="19"/>
      <c r="B2" s="20"/>
      <c r="C2" s="20"/>
      <c r="D2" s="20"/>
      <c r="E2" s="20"/>
      <c r="F2" s="20"/>
      <c r="G2" s="20"/>
    </row>
    <row r="3" spans="1:7" x14ac:dyDescent="0.2">
      <c r="A3" s="12"/>
      <c r="B3" s="13" t="s">
        <v>8</v>
      </c>
      <c r="C3" s="51">
        <v>39178</v>
      </c>
      <c r="D3" s="29"/>
      <c r="E3" s="30" t="s">
        <v>24</v>
      </c>
      <c r="F3" s="49">
        <v>21315</v>
      </c>
      <c r="G3" t="s">
        <v>32</v>
      </c>
    </row>
    <row r="4" spans="1:7" x14ac:dyDescent="0.2">
      <c r="A4" s="14"/>
      <c r="B4" s="16" t="s">
        <v>11</v>
      </c>
      <c r="C4" s="52">
        <v>39234</v>
      </c>
      <c r="D4" s="31"/>
      <c r="E4" s="28" t="s">
        <v>25</v>
      </c>
      <c r="F4" s="32">
        <v>0.31</v>
      </c>
      <c r="G4" t="s">
        <v>31</v>
      </c>
    </row>
    <row r="5" spans="1:7" x14ac:dyDescent="0.2">
      <c r="A5" s="14"/>
      <c r="B5" s="16" t="s">
        <v>9</v>
      </c>
      <c r="C5" s="53">
        <v>44713</v>
      </c>
      <c r="D5" s="31"/>
      <c r="E5" s="18" t="s">
        <v>27</v>
      </c>
      <c r="F5" s="33">
        <f>F3*F4</f>
        <v>6607.65</v>
      </c>
    </row>
    <row r="6" spans="1:7" x14ac:dyDescent="0.2">
      <c r="A6" s="14"/>
      <c r="B6" s="16" t="s">
        <v>10</v>
      </c>
      <c r="C6" s="52">
        <v>40210</v>
      </c>
      <c r="D6" s="31"/>
      <c r="E6" s="18" t="s">
        <v>26</v>
      </c>
      <c r="F6" s="50">
        <v>2871</v>
      </c>
    </row>
    <row r="7" spans="1:7" ht="16" thickBot="1" x14ac:dyDescent="0.25">
      <c r="A7" s="14"/>
      <c r="B7" s="16" t="s">
        <v>14</v>
      </c>
      <c r="C7" s="54">
        <v>8.5000000000000006E-2</v>
      </c>
      <c r="D7" s="34"/>
      <c r="E7" s="35" t="s">
        <v>28</v>
      </c>
      <c r="F7" s="36">
        <f>F5-F6</f>
        <v>3736.6499999999996</v>
      </c>
    </row>
    <row r="8" spans="1:7" x14ac:dyDescent="0.2">
      <c r="A8" s="14"/>
      <c r="B8" s="16" t="s">
        <v>33</v>
      </c>
      <c r="C8" s="55">
        <v>40303</v>
      </c>
      <c r="D8" s="15"/>
      <c r="E8" s="37" t="s">
        <v>37</v>
      </c>
      <c r="F8" s="40">
        <f>(C24+F6)/F3</f>
        <v>0.22852451325357728</v>
      </c>
    </row>
    <row r="9" spans="1:7" x14ac:dyDescent="0.2">
      <c r="A9" s="14"/>
      <c r="B9" s="16" t="s">
        <v>34</v>
      </c>
      <c r="C9" s="56" t="s">
        <v>35</v>
      </c>
      <c r="D9" s="15"/>
      <c r="E9" s="37"/>
      <c r="F9" s="38"/>
    </row>
    <row r="10" spans="1:7" x14ac:dyDescent="0.2">
      <c r="A10" s="17"/>
      <c r="B10" s="18" t="s">
        <v>36</v>
      </c>
      <c r="C10" s="39">
        <v>18</v>
      </c>
      <c r="D10" s="15"/>
      <c r="E10" s="37"/>
      <c r="F10" s="38"/>
    </row>
    <row r="11" spans="1:7" x14ac:dyDescent="0.2">
      <c r="A11" s="57" t="s">
        <v>7</v>
      </c>
      <c r="B11" s="21"/>
      <c r="C11" s="21"/>
      <c r="D11" s="59" t="s">
        <v>5</v>
      </c>
      <c r="E11" s="60" t="s">
        <v>6</v>
      </c>
    </row>
    <row r="12" spans="1:7" x14ac:dyDescent="0.2">
      <c r="A12" s="14"/>
      <c r="B12" s="15"/>
      <c r="C12" s="16" t="s">
        <v>0</v>
      </c>
      <c r="D12" s="22">
        <v>7832.01</v>
      </c>
      <c r="E12" s="47">
        <v>101011.46</v>
      </c>
      <c r="F12" s="3" t="s">
        <v>40</v>
      </c>
    </row>
    <row r="13" spans="1:7" x14ac:dyDescent="0.2">
      <c r="A13" s="14"/>
      <c r="B13" s="15"/>
      <c r="C13" s="16" t="s">
        <v>1</v>
      </c>
      <c r="D13" s="22">
        <v>67313.929999999993</v>
      </c>
      <c r="E13" s="48">
        <f>D13</f>
        <v>67313.929999999993</v>
      </c>
      <c r="F13" s="3" t="s">
        <v>40</v>
      </c>
    </row>
    <row r="14" spans="1:7" x14ac:dyDescent="0.2">
      <c r="A14" s="14"/>
      <c r="B14" s="15"/>
      <c r="C14" s="16" t="s">
        <v>2</v>
      </c>
      <c r="D14" s="22">
        <v>3713.65</v>
      </c>
      <c r="E14" s="48">
        <f t="shared" ref="E14:E17" si="0">D14</f>
        <v>3713.65</v>
      </c>
      <c r="F14" s="3" t="s">
        <v>40</v>
      </c>
    </row>
    <row r="15" spans="1:7" x14ac:dyDescent="0.2">
      <c r="A15" s="14"/>
      <c r="B15" s="15"/>
      <c r="C15" s="16" t="s">
        <v>3</v>
      </c>
      <c r="D15" s="22">
        <v>2298.7800000000002</v>
      </c>
      <c r="E15" s="48">
        <f t="shared" si="0"/>
        <v>2298.7800000000002</v>
      </c>
      <c r="F15" s="3" t="s">
        <v>40</v>
      </c>
    </row>
    <row r="16" spans="1:7" x14ac:dyDescent="0.2">
      <c r="A16" s="14"/>
      <c r="B16" s="15"/>
      <c r="C16" s="58" t="s">
        <v>30</v>
      </c>
      <c r="D16" s="22">
        <v>5000</v>
      </c>
      <c r="E16" s="48">
        <f t="shared" si="0"/>
        <v>5000</v>
      </c>
      <c r="F16" s="3" t="s">
        <v>41</v>
      </c>
    </row>
    <row r="17" spans="1:6" x14ac:dyDescent="0.2">
      <c r="A17" s="14"/>
      <c r="B17" s="15"/>
      <c r="C17" s="16" t="s">
        <v>4</v>
      </c>
      <c r="D17" s="22">
        <v>5000</v>
      </c>
      <c r="E17" s="48">
        <f t="shared" si="0"/>
        <v>5000</v>
      </c>
      <c r="F17" s="3" t="s">
        <v>42</v>
      </c>
    </row>
    <row r="18" spans="1:6" x14ac:dyDescent="0.2">
      <c r="A18" s="17"/>
      <c r="B18" s="4"/>
      <c r="C18" s="27" t="s">
        <v>23</v>
      </c>
      <c r="D18" s="5">
        <f>SUM(D12:D17)</f>
        <v>91158.369999999981</v>
      </c>
      <c r="E18" s="23">
        <f>SUM(E12:E17)</f>
        <v>184337.82</v>
      </c>
    </row>
    <row r="20" spans="1:6" x14ac:dyDescent="0.2">
      <c r="A20" t="s">
        <v>15</v>
      </c>
      <c r="B20" s="46">
        <v>42795</v>
      </c>
      <c r="D20" s="7" t="s">
        <v>12</v>
      </c>
      <c r="E20" s="8">
        <v>15000</v>
      </c>
      <c r="F20" s="44" t="s">
        <v>39</v>
      </c>
    </row>
    <row r="21" spans="1:6" x14ac:dyDescent="0.2">
      <c r="A21" t="s">
        <v>16</v>
      </c>
      <c r="B21" s="46">
        <v>42826</v>
      </c>
      <c r="D21" s="7" t="s">
        <v>13</v>
      </c>
      <c r="E21" s="3">
        <f>E18-E20</f>
        <v>169337.82</v>
      </c>
      <c r="F21" s="61">
        <v>0.12</v>
      </c>
    </row>
    <row r="22" spans="1:6" x14ac:dyDescent="0.2">
      <c r="A22" s="41" t="s">
        <v>38</v>
      </c>
      <c r="B22" s="42">
        <f>MATCH(0,F24:F193,0)</f>
        <v>130</v>
      </c>
      <c r="C22" s="43">
        <f>SUM(C24:C193)</f>
        <v>259448.55</v>
      </c>
      <c r="D22" s="43">
        <f>SUM(D24:D193)</f>
        <v>90110.729999999952</v>
      </c>
      <c r="E22" s="43">
        <f>SUM(E24:E193)</f>
        <v>169337.82</v>
      </c>
      <c r="F22" s="45">
        <f>-PV(F21/12,B22,C24)+E20</f>
        <v>160140.55572203305</v>
      </c>
    </row>
    <row r="23" spans="1:6" x14ac:dyDescent="0.2">
      <c r="A23" s="10" t="s">
        <v>17</v>
      </c>
      <c r="B23" s="10" t="s">
        <v>18</v>
      </c>
      <c r="C23" s="11" t="s">
        <v>19</v>
      </c>
      <c r="D23" s="10" t="s">
        <v>20</v>
      </c>
      <c r="E23" s="10" t="s">
        <v>21</v>
      </c>
      <c r="F23" s="10" t="s">
        <v>22</v>
      </c>
    </row>
    <row r="24" spans="1:6" x14ac:dyDescent="0.2">
      <c r="A24" s="6">
        <v>42826</v>
      </c>
      <c r="B24">
        <f t="shared" ref="B24:B55" si="1">ROW(B24)-ROW($B$24)+1</f>
        <v>1</v>
      </c>
      <c r="C24" s="2">
        <v>2000</v>
      </c>
      <c r="D24" s="1">
        <f>ROUND(E21*$C$7/12,2)</f>
        <v>1199.48</v>
      </c>
      <c r="E24" s="3">
        <f>C24-D24</f>
        <v>800.52</v>
      </c>
      <c r="F24" s="3">
        <f>E21-E24</f>
        <v>168537.30000000002</v>
      </c>
    </row>
    <row r="25" spans="1:6" x14ac:dyDescent="0.2">
      <c r="A25" s="6">
        <v>42856</v>
      </c>
      <c r="B25">
        <f t="shared" si="1"/>
        <v>2</v>
      </c>
      <c r="C25" s="3">
        <f>MIN($C$24,F24+D25)</f>
        <v>2000</v>
      </c>
      <c r="D25" s="1">
        <f t="shared" ref="D25:D56" si="2">ROUND(F24*$C$7/12,2)</f>
        <v>1193.81</v>
      </c>
      <c r="E25" s="3">
        <f>C25-D25</f>
        <v>806.19</v>
      </c>
      <c r="F25" s="3">
        <f>F24-E25</f>
        <v>167731.11000000002</v>
      </c>
    </row>
    <row r="26" spans="1:6" x14ac:dyDescent="0.2">
      <c r="A26" s="6">
        <v>42887</v>
      </c>
      <c r="B26">
        <f t="shared" si="1"/>
        <v>3</v>
      </c>
      <c r="C26" s="3">
        <f t="shared" ref="C26:C75" si="3">MIN($C$24,F25+D26)</f>
        <v>2000</v>
      </c>
      <c r="D26" s="1">
        <f t="shared" si="2"/>
        <v>1188.0999999999999</v>
      </c>
      <c r="E26" s="3">
        <f>C26-D26</f>
        <v>811.90000000000009</v>
      </c>
      <c r="F26" s="3">
        <f>F25-E26</f>
        <v>166919.21000000002</v>
      </c>
    </row>
    <row r="27" spans="1:6" x14ac:dyDescent="0.2">
      <c r="A27" s="6">
        <v>42917</v>
      </c>
      <c r="B27">
        <f t="shared" si="1"/>
        <v>4</v>
      </c>
      <c r="C27" s="3">
        <f t="shared" si="3"/>
        <v>2000</v>
      </c>
      <c r="D27" s="1">
        <f t="shared" si="2"/>
        <v>1182.3399999999999</v>
      </c>
      <c r="E27" s="3">
        <f t="shared" ref="E27:E40" si="4">C27-D27</f>
        <v>817.66000000000008</v>
      </c>
      <c r="F27" s="3">
        <f t="shared" ref="F27:F40" si="5">F26-E27</f>
        <v>166101.55000000002</v>
      </c>
    </row>
    <row r="28" spans="1:6" x14ac:dyDescent="0.2">
      <c r="A28" s="6">
        <v>42948</v>
      </c>
      <c r="B28">
        <f t="shared" si="1"/>
        <v>5</v>
      </c>
      <c r="C28" s="3">
        <f t="shared" si="3"/>
        <v>2000</v>
      </c>
      <c r="D28" s="1">
        <f t="shared" si="2"/>
        <v>1176.55</v>
      </c>
      <c r="E28" s="3">
        <f t="shared" si="4"/>
        <v>823.45</v>
      </c>
      <c r="F28" s="3">
        <f t="shared" si="5"/>
        <v>165278.1</v>
      </c>
    </row>
    <row r="29" spans="1:6" x14ac:dyDescent="0.2">
      <c r="A29" s="6">
        <v>42979</v>
      </c>
      <c r="B29">
        <f t="shared" si="1"/>
        <v>6</v>
      </c>
      <c r="C29" s="3">
        <f t="shared" si="3"/>
        <v>2000</v>
      </c>
      <c r="D29" s="1">
        <f t="shared" si="2"/>
        <v>1170.72</v>
      </c>
      <c r="E29" s="3">
        <f t="shared" si="4"/>
        <v>829.28</v>
      </c>
      <c r="F29" s="3">
        <f t="shared" si="5"/>
        <v>164448.82</v>
      </c>
    </row>
    <row r="30" spans="1:6" x14ac:dyDescent="0.2">
      <c r="A30" s="6">
        <v>43009</v>
      </c>
      <c r="B30">
        <f t="shared" si="1"/>
        <v>7</v>
      </c>
      <c r="C30" s="3">
        <f t="shared" si="3"/>
        <v>2000</v>
      </c>
      <c r="D30" s="1">
        <f t="shared" si="2"/>
        <v>1164.8499999999999</v>
      </c>
      <c r="E30" s="3">
        <f t="shared" si="4"/>
        <v>835.15000000000009</v>
      </c>
      <c r="F30" s="3">
        <f t="shared" si="5"/>
        <v>163613.67000000001</v>
      </c>
    </row>
    <row r="31" spans="1:6" x14ac:dyDescent="0.2">
      <c r="A31" s="6">
        <v>43040</v>
      </c>
      <c r="B31">
        <f t="shared" si="1"/>
        <v>8</v>
      </c>
      <c r="C31" s="3">
        <f t="shared" si="3"/>
        <v>2000</v>
      </c>
      <c r="D31" s="1">
        <f t="shared" si="2"/>
        <v>1158.93</v>
      </c>
      <c r="E31" s="3">
        <f t="shared" si="4"/>
        <v>841.06999999999994</v>
      </c>
      <c r="F31" s="3">
        <f t="shared" si="5"/>
        <v>162772.6</v>
      </c>
    </row>
    <row r="32" spans="1:6" x14ac:dyDescent="0.2">
      <c r="A32" s="6">
        <v>43070</v>
      </c>
      <c r="B32">
        <f t="shared" si="1"/>
        <v>9</v>
      </c>
      <c r="C32" s="3">
        <f t="shared" si="3"/>
        <v>2000</v>
      </c>
      <c r="D32" s="1">
        <f t="shared" si="2"/>
        <v>1152.97</v>
      </c>
      <c r="E32" s="3">
        <f t="shared" si="4"/>
        <v>847.03</v>
      </c>
      <c r="F32" s="3">
        <f t="shared" si="5"/>
        <v>161925.57</v>
      </c>
    </row>
    <row r="33" spans="1:6" x14ac:dyDescent="0.2">
      <c r="A33" s="6">
        <v>43101</v>
      </c>
      <c r="B33">
        <f t="shared" si="1"/>
        <v>10</v>
      </c>
      <c r="C33" s="3">
        <f t="shared" si="3"/>
        <v>2000</v>
      </c>
      <c r="D33" s="1">
        <f t="shared" si="2"/>
        <v>1146.97</v>
      </c>
      <c r="E33" s="3">
        <f t="shared" si="4"/>
        <v>853.03</v>
      </c>
      <c r="F33" s="3">
        <f t="shared" si="5"/>
        <v>161072.54</v>
      </c>
    </row>
    <row r="34" spans="1:6" x14ac:dyDescent="0.2">
      <c r="A34" s="6">
        <v>43132</v>
      </c>
      <c r="B34">
        <f t="shared" si="1"/>
        <v>11</v>
      </c>
      <c r="C34" s="3">
        <f t="shared" si="3"/>
        <v>2000</v>
      </c>
      <c r="D34" s="1">
        <f t="shared" si="2"/>
        <v>1140.93</v>
      </c>
      <c r="E34" s="3">
        <f t="shared" si="4"/>
        <v>859.06999999999994</v>
      </c>
      <c r="F34" s="3">
        <f t="shared" si="5"/>
        <v>160213.47</v>
      </c>
    </row>
    <row r="35" spans="1:6" x14ac:dyDescent="0.2">
      <c r="A35" s="6">
        <v>43160</v>
      </c>
      <c r="B35">
        <f t="shared" si="1"/>
        <v>12</v>
      </c>
      <c r="C35" s="3">
        <f t="shared" si="3"/>
        <v>2000</v>
      </c>
      <c r="D35" s="1">
        <f t="shared" si="2"/>
        <v>1134.8499999999999</v>
      </c>
      <c r="E35" s="3">
        <f t="shared" si="4"/>
        <v>865.15000000000009</v>
      </c>
      <c r="F35" s="3">
        <f t="shared" si="5"/>
        <v>159348.32</v>
      </c>
    </row>
    <row r="36" spans="1:6" x14ac:dyDescent="0.2">
      <c r="A36" s="6">
        <v>43191</v>
      </c>
      <c r="B36">
        <f t="shared" si="1"/>
        <v>13</v>
      </c>
      <c r="C36" s="3">
        <f t="shared" si="3"/>
        <v>2000</v>
      </c>
      <c r="D36" s="1">
        <f t="shared" si="2"/>
        <v>1128.72</v>
      </c>
      <c r="E36" s="3">
        <f t="shared" si="4"/>
        <v>871.28</v>
      </c>
      <c r="F36" s="3">
        <f t="shared" si="5"/>
        <v>158477.04</v>
      </c>
    </row>
    <row r="37" spans="1:6" x14ac:dyDescent="0.2">
      <c r="A37" s="6">
        <v>43221</v>
      </c>
      <c r="B37">
        <f t="shared" si="1"/>
        <v>14</v>
      </c>
      <c r="C37" s="3">
        <f t="shared" si="3"/>
        <v>2000</v>
      </c>
      <c r="D37" s="1">
        <f t="shared" si="2"/>
        <v>1122.55</v>
      </c>
      <c r="E37" s="3">
        <f t="shared" si="4"/>
        <v>877.45</v>
      </c>
      <c r="F37" s="3">
        <f t="shared" si="5"/>
        <v>157599.59</v>
      </c>
    </row>
    <row r="38" spans="1:6" x14ac:dyDescent="0.2">
      <c r="A38" s="6">
        <v>43252</v>
      </c>
      <c r="B38">
        <f t="shared" si="1"/>
        <v>15</v>
      </c>
      <c r="C38" s="3">
        <f t="shared" si="3"/>
        <v>2000</v>
      </c>
      <c r="D38" s="1">
        <f t="shared" si="2"/>
        <v>1116.33</v>
      </c>
      <c r="E38" s="3">
        <f t="shared" si="4"/>
        <v>883.67000000000007</v>
      </c>
      <c r="F38" s="3">
        <f t="shared" si="5"/>
        <v>156715.91999999998</v>
      </c>
    </row>
    <row r="39" spans="1:6" x14ac:dyDescent="0.2">
      <c r="A39" s="6">
        <v>43282</v>
      </c>
      <c r="B39">
        <f t="shared" si="1"/>
        <v>16</v>
      </c>
      <c r="C39" s="3">
        <f t="shared" si="3"/>
        <v>2000</v>
      </c>
      <c r="D39" s="1">
        <f t="shared" si="2"/>
        <v>1110.07</v>
      </c>
      <c r="E39" s="3">
        <f t="shared" si="4"/>
        <v>889.93000000000006</v>
      </c>
      <c r="F39" s="3">
        <f t="shared" si="5"/>
        <v>155825.99</v>
      </c>
    </row>
    <row r="40" spans="1:6" x14ac:dyDescent="0.2">
      <c r="A40" s="6">
        <v>43313</v>
      </c>
      <c r="B40">
        <f t="shared" si="1"/>
        <v>17</v>
      </c>
      <c r="C40" s="3">
        <f t="shared" si="3"/>
        <v>2000</v>
      </c>
      <c r="D40" s="1">
        <f t="shared" si="2"/>
        <v>1103.77</v>
      </c>
      <c r="E40" s="3">
        <f t="shared" si="4"/>
        <v>896.23</v>
      </c>
      <c r="F40" s="3">
        <f t="shared" si="5"/>
        <v>154929.75999999998</v>
      </c>
    </row>
    <row r="41" spans="1:6" x14ac:dyDescent="0.2">
      <c r="A41" s="6">
        <v>43344</v>
      </c>
      <c r="B41">
        <f t="shared" si="1"/>
        <v>18</v>
      </c>
      <c r="C41" s="3">
        <f t="shared" si="3"/>
        <v>2000</v>
      </c>
      <c r="D41" s="1">
        <f t="shared" si="2"/>
        <v>1097.42</v>
      </c>
      <c r="E41" s="3">
        <f t="shared" ref="E41:E75" si="6">C41-D41</f>
        <v>902.57999999999993</v>
      </c>
      <c r="F41" s="3">
        <f t="shared" ref="F41:F75" si="7">F40-E41</f>
        <v>154027.18</v>
      </c>
    </row>
    <row r="42" spans="1:6" x14ac:dyDescent="0.2">
      <c r="A42" s="6">
        <v>43374</v>
      </c>
      <c r="B42">
        <f t="shared" si="1"/>
        <v>19</v>
      </c>
      <c r="C42" s="3">
        <f t="shared" si="3"/>
        <v>2000</v>
      </c>
      <c r="D42" s="1">
        <f t="shared" si="2"/>
        <v>1091.03</v>
      </c>
      <c r="E42" s="3">
        <f t="shared" si="6"/>
        <v>908.97</v>
      </c>
      <c r="F42" s="3">
        <f t="shared" si="7"/>
        <v>153118.21</v>
      </c>
    </row>
    <row r="43" spans="1:6" x14ac:dyDescent="0.2">
      <c r="A43" s="6">
        <v>43405</v>
      </c>
      <c r="B43">
        <f t="shared" si="1"/>
        <v>20</v>
      </c>
      <c r="C43" s="3">
        <f t="shared" si="3"/>
        <v>2000</v>
      </c>
      <c r="D43" s="1">
        <f t="shared" si="2"/>
        <v>1084.5899999999999</v>
      </c>
      <c r="E43" s="3">
        <f t="shared" si="6"/>
        <v>915.41000000000008</v>
      </c>
      <c r="F43" s="3">
        <f t="shared" si="7"/>
        <v>152202.79999999999</v>
      </c>
    </row>
    <row r="44" spans="1:6" x14ac:dyDescent="0.2">
      <c r="A44" s="6">
        <v>43435</v>
      </c>
      <c r="B44">
        <f t="shared" si="1"/>
        <v>21</v>
      </c>
      <c r="C44" s="3">
        <f t="shared" si="3"/>
        <v>2000</v>
      </c>
      <c r="D44" s="1">
        <f t="shared" si="2"/>
        <v>1078.0999999999999</v>
      </c>
      <c r="E44" s="3">
        <f t="shared" si="6"/>
        <v>921.90000000000009</v>
      </c>
      <c r="F44" s="3">
        <f t="shared" si="7"/>
        <v>151280.9</v>
      </c>
    </row>
    <row r="45" spans="1:6" x14ac:dyDescent="0.2">
      <c r="A45" s="6">
        <v>43466</v>
      </c>
      <c r="B45">
        <f t="shared" si="1"/>
        <v>22</v>
      </c>
      <c r="C45" s="3">
        <f t="shared" si="3"/>
        <v>2000</v>
      </c>
      <c r="D45" s="1">
        <f t="shared" si="2"/>
        <v>1071.57</v>
      </c>
      <c r="E45" s="3">
        <f t="shared" si="6"/>
        <v>928.43000000000006</v>
      </c>
      <c r="F45" s="3">
        <f t="shared" si="7"/>
        <v>150352.47</v>
      </c>
    </row>
    <row r="46" spans="1:6" x14ac:dyDescent="0.2">
      <c r="A46" s="6">
        <v>43497</v>
      </c>
      <c r="B46">
        <f t="shared" si="1"/>
        <v>23</v>
      </c>
      <c r="C46" s="3">
        <f t="shared" si="3"/>
        <v>2000</v>
      </c>
      <c r="D46" s="1">
        <f t="shared" si="2"/>
        <v>1065</v>
      </c>
      <c r="E46" s="3">
        <f t="shared" si="6"/>
        <v>935</v>
      </c>
      <c r="F46" s="3">
        <f t="shared" si="7"/>
        <v>149417.47</v>
      </c>
    </row>
    <row r="47" spans="1:6" x14ac:dyDescent="0.2">
      <c r="A47" s="6">
        <v>43525</v>
      </c>
      <c r="B47">
        <f t="shared" si="1"/>
        <v>24</v>
      </c>
      <c r="C47" s="3">
        <f t="shared" si="3"/>
        <v>2000</v>
      </c>
      <c r="D47" s="1">
        <f t="shared" si="2"/>
        <v>1058.3699999999999</v>
      </c>
      <c r="E47" s="3">
        <f t="shared" si="6"/>
        <v>941.63000000000011</v>
      </c>
      <c r="F47" s="3">
        <f t="shared" si="7"/>
        <v>148475.84</v>
      </c>
    </row>
    <row r="48" spans="1:6" x14ac:dyDescent="0.2">
      <c r="A48" s="6">
        <v>43556</v>
      </c>
      <c r="B48">
        <f t="shared" si="1"/>
        <v>25</v>
      </c>
      <c r="C48" s="3">
        <f t="shared" si="3"/>
        <v>2000</v>
      </c>
      <c r="D48" s="1">
        <f t="shared" si="2"/>
        <v>1051.7</v>
      </c>
      <c r="E48" s="3">
        <f t="shared" si="6"/>
        <v>948.3</v>
      </c>
      <c r="F48" s="3">
        <f t="shared" si="7"/>
        <v>147527.54</v>
      </c>
    </row>
    <row r="49" spans="1:6" x14ac:dyDescent="0.2">
      <c r="A49" s="6">
        <v>43586</v>
      </c>
      <c r="B49">
        <f t="shared" si="1"/>
        <v>26</v>
      </c>
      <c r="C49" s="3">
        <f t="shared" si="3"/>
        <v>2000</v>
      </c>
      <c r="D49" s="1">
        <f t="shared" si="2"/>
        <v>1044.99</v>
      </c>
      <c r="E49" s="3">
        <f t="shared" si="6"/>
        <v>955.01</v>
      </c>
      <c r="F49" s="3">
        <f t="shared" si="7"/>
        <v>146572.53</v>
      </c>
    </row>
    <row r="50" spans="1:6" x14ac:dyDescent="0.2">
      <c r="A50" s="6">
        <v>43617</v>
      </c>
      <c r="B50">
        <f t="shared" si="1"/>
        <v>27</v>
      </c>
      <c r="C50" s="3">
        <f t="shared" si="3"/>
        <v>2000</v>
      </c>
      <c r="D50" s="1">
        <f t="shared" si="2"/>
        <v>1038.22</v>
      </c>
      <c r="E50" s="3">
        <f t="shared" si="6"/>
        <v>961.78</v>
      </c>
      <c r="F50" s="3">
        <f t="shared" si="7"/>
        <v>145610.75</v>
      </c>
    </row>
    <row r="51" spans="1:6" x14ac:dyDescent="0.2">
      <c r="A51" s="6">
        <v>43647</v>
      </c>
      <c r="B51">
        <f t="shared" si="1"/>
        <v>28</v>
      </c>
      <c r="C51" s="3">
        <f t="shared" si="3"/>
        <v>2000</v>
      </c>
      <c r="D51" s="1">
        <f t="shared" si="2"/>
        <v>1031.4100000000001</v>
      </c>
      <c r="E51" s="3">
        <f t="shared" si="6"/>
        <v>968.58999999999992</v>
      </c>
      <c r="F51" s="3">
        <f t="shared" si="7"/>
        <v>144642.16</v>
      </c>
    </row>
    <row r="52" spans="1:6" x14ac:dyDescent="0.2">
      <c r="A52" s="6">
        <v>43678</v>
      </c>
      <c r="B52">
        <f t="shared" si="1"/>
        <v>29</v>
      </c>
      <c r="C52" s="3">
        <f t="shared" si="3"/>
        <v>2000</v>
      </c>
      <c r="D52" s="1">
        <f t="shared" si="2"/>
        <v>1024.55</v>
      </c>
      <c r="E52" s="3">
        <f t="shared" si="6"/>
        <v>975.45</v>
      </c>
      <c r="F52" s="3">
        <f t="shared" si="7"/>
        <v>143666.71</v>
      </c>
    </row>
    <row r="53" spans="1:6" x14ac:dyDescent="0.2">
      <c r="A53" s="6">
        <v>43709</v>
      </c>
      <c r="B53">
        <f t="shared" si="1"/>
        <v>30</v>
      </c>
      <c r="C53" s="3">
        <f t="shared" si="3"/>
        <v>2000</v>
      </c>
      <c r="D53" s="1">
        <f t="shared" si="2"/>
        <v>1017.64</v>
      </c>
      <c r="E53" s="3">
        <f t="shared" si="6"/>
        <v>982.36</v>
      </c>
      <c r="F53" s="3">
        <f t="shared" si="7"/>
        <v>142684.35</v>
      </c>
    </row>
    <row r="54" spans="1:6" x14ac:dyDescent="0.2">
      <c r="A54" s="6">
        <v>43739</v>
      </c>
      <c r="B54">
        <f t="shared" si="1"/>
        <v>31</v>
      </c>
      <c r="C54" s="3">
        <f t="shared" si="3"/>
        <v>2000</v>
      </c>
      <c r="D54" s="1">
        <f t="shared" si="2"/>
        <v>1010.68</v>
      </c>
      <c r="E54" s="3">
        <f t="shared" si="6"/>
        <v>989.32</v>
      </c>
      <c r="F54" s="3">
        <f t="shared" si="7"/>
        <v>141695.03</v>
      </c>
    </row>
    <row r="55" spans="1:6" x14ac:dyDescent="0.2">
      <c r="A55" s="6">
        <v>43770</v>
      </c>
      <c r="B55">
        <f t="shared" si="1"/>
        <v>32</v>
      </c>
      <c r="C55" s="3">
        <f t="shared" si="3"/>
        <v>2000</v>
      </c>
      <c r="D55" s="1">
        <f t="shared" si="2"/>
        <v>1003.67</v>
      </c>
      <c r="E55" s="3">
        <f t="shared" si="6"/>
        <v>996.33</v>
      </c>
      <c r="F55" s="3">
        <f t="shared" si="7"/>
        <v>140698.70000000001</v>
      </c>
    </row>
    <row r="56" spans="1:6" x14ac:dyDescent="0.2">
      <c r="A56" s="6">
        <v>43800</v>
      </c>
      <c r="B56">
        <f t="shared" ref="B56:B87" si="8">ROW(B56)-ROW($B$24)+1</f>
        <v>33</v>
      </c>
      <c r="C56" s="3">
        <f t="shared" si="3"/>
        <v>2000</v>
      </c>
      <c r="D56" s="1">
        <f t="shared" si="2"/>
        <v>996.62</v>
      </c>
      <c r="E56" s="3">
        <f t="shared" si="6"/>
        <v>1003.38</v>
      </c>
      <c r="F56" s="3">
        <f t="shared" si="7"/>
        <v>139695.32</v>
      </c>
    </row>
    <row r="57" spans="1:6" x14ac:dyDescent="0.2">
      <c r="A57" s="6">
        <v>43831</v>
      </c>
      <c r="B57">
        <f t="shared" si="8"/>
        <v>34</v>
      </c>
      <c r="C57" s="3">
        <f t="shared" si="3"/>
        <v>2000</v>
      </c>
      <c r="D57" s="1">
        <f t="shared" ref="D57:D88" si="9">ROUND(F56*$C$7/12,2)</f>
        <v>989.51</v>
      </c>
      <c r="E57" s="3">
        <f t="shared" si="6"/>
        <v>1010.49</v>
      </c>
      <c r="F57" s="3">
        <f t="shared" si="7"/>
        <v>138684.83000000002</v>
      </c>
    </row>
    <row r="58" spans="1:6" x14ac:dyDescent="0.2">
      <c r="A58" s="6">
        <v>43862</v>
      </c>
      <c r="B58">
        <f t="shared" si="8"/>
        <v>35</v>
      </c>
      <c r="C58" s="3">
        <f t="shared" si="3"/>
        <v>2000</v>
      </c>
      <c r="D58" s="1">
        <f t="shared" si="9"/>
        <v>982.35</v>
      </c>
      <c r="E58" s="3">
        <f t="shared" si="6"/>
        <v>1017.65</v>
      </c>
      <c r="F58" s="3">
        <f t="shared" si="7"/>
        <v>137667.18000000002</v>
      </c>
    </row>
    <row r="59" spans="1:6" x14ac:dyDescent="0.2">
      <c r="A59" s="6">
        <v>43891</v>
      </c>
      <c r="B59">
        <f t="shared" si="8"/>
        <v>36</v>
      </c>
      <c r="C59" s="3">
        <f t="shared" si="3"/>
        <v>2000</v>
      </c>
      <c r="D59" s="1">
        <f t="shared" si="9"/>
        <v>975.14</v>
      </c>
      <c r="E59" s="3">
        <f t="shared" si="6"/>
        <v>1024.8600000000001</v>
      </c>
      <c r="F59" s="3">
        <f t="shared" si="7"/>
        <v>136642.32000000004</v>
      </c>
    </row>
    <row r="60" spans="1:6" x14ac:dyDescent="0.2">
      <c r="A60" s="6">
        <v>43922</v>
      </c>
      <c r="B60">
        <f t="shared" si="8"/>
        <v>37</v>
      </c>
      <c r="C60" s="3">
        <f t="shared" si="3"/>
        <v>2000</v>
      </c>
      <c r="D60" s="1">
        <f t="shared" si="9"/>
        <v>967.88</v>
      </c>
      <c r="E60" s="3">
        <f t="shared" si="6"/>
        <v>1032.1199999999999</v>
      </c>
      <c r="F60" s="3">
        <f t="shared" si="7"/>
        <v>135610.20000000004</v>
      </c>
    </row>
    <row r="61" spans="1:6" x14ac:dyDescent="0.2">
      <c r="A61" s="6">
        <v>43952</v>
      </c>
      <c r="B61">
        <f t="shared" si="8"/>
        <v>38</v>
      </c>
      <c r="C61" s="3">
        <f t="shared" si="3"/>
        <v>2000</v>
      </c>
      <c r="D61" s="1">
        <f t="shared" si="9"/>
        <v>960.57</v>
      </c>
      <c r="E61" s="3">
        <f t="shared" si="6"/>
        <v>1039.4299999999998</v>
      </c>
      <c r="F61" s="3">
        <f t="shared" si="7"/>
        <v>134570.77000000005</v>
      </c>
    </row>
    <row r="62" spans="1:6" x14ac:dyDescent="0.2">
      <c r="A62" s="6">
        <v>43983</v>
      </c>
      <c r="B62">
        <f t="shared" si="8"/>
        <v>39</v>
      </c>
      <c r="C62" s="3">
        <f t="shared" si="3"/>
        <v>2000</v>
      </c>
      <c r="D62" s="1">
        <f t="shared" si="9"/>
        <v>953.21</v>
      </c>
      <c r="E62" s="3">
        <f t="shared" si="6"/>
        <v>1046.79</v>
      </c>
      <c r="F62" s="3">
        <f t="shared" si="7"/>
        <v>133523.98000000004</v>
      </c>
    </row>
    <row r="63" spans="1:6" x14ac:dyDescent="0.2">
      <c r="A63" s="6">
        <v>44013</v>
      </c>
      <c r="B63">
        <f t="shared" si="8"/>
        <v>40</v>
      </c>
      <c r="C63" s="3">
        <f t="shared" si="3"/>
        <v>2000</v>
      </c>
      <c r="D63" s="1">
        <f t="shared" si="9"/>
        <v>945.79</v>
      </c>
      <c r="E63" s="3">
        <f t="shared" si="6"/>
        <v>1054.21</v>
      </c>
      <c r="F63" s="3">
        <f t="shared" si="7"/>
        <v>132469.77000000005</v>
      </c>
    </row>
    <row r="64" spans="1:6" x14ac:dyDescent="0.2">
      <c r="A64" s="6">
        <v>44044</v>
      </c>
      <c r="B64">
        <f t="shared" si="8"/>
        <v>41</v>
      </c>
      <c r="C64" s="3">
        <f t="shared" si="3"/>
        <v>2000</v>
      </c>
      <c r="D64" s="1">
        <f t="shared" si="9"/>
        <v>938.33</v>
      </c>
      <c r="E64" s="3">
        <f t="shared" si="6"/>
        <v>1061.67</v>
      </c>
      <c r="F64" s="3">
        <f t="shared" si="7"/>
        <v>131408.10000000003</v>
      </c>
    </row>
    <row r="65" spans="1:6" x14ac:dyDescent="0.2">
      <c r="A65" s="6">
        <v>44075</v>
      </c>
      <c r="B65">
        <f t="shared" si="8"/>
        <v>42</v>
      </c>
      <c r="C65" s="3">
        <f t="shared" si="3"/>
        <v>2000</v>
      </c>
      <c r="D65" s="1">
        <f t="shared" si="9"/>
        <v>930.81</v>
      </c>
      <c r="E65" s="3">
        <f t="shared" si="6"/>
        <v>1069.19</v>
      </c>
      <c r="F65" s="3">
        <f t="shared" si="7"/>
        <v>130338.91000000003</v>
      </c>
    </row>
    <row r="66" spans="1:6" x14ac:dyDescent="0.2">
      <c r="A66" s="6">
        <v>44105</v>
      </c>
      <c r="B66">
        <f t="shared" si="8"/>
        <v>43</v>
      </c>
      <c r="C66" s="3">
        <f t="shared" si="3"/>
        <v>2000</v>
      </c>
      <c r="D66" s="1">
        <f t="shared" si="9"/>
        <v>923.23</v>
      </c>
      <c r="E66" s="3">
        <f t="shared" si="6"/>
        <v>1076.77</v>
      </c>
      <c r="F66" s="3">
        <f t="shared" si="7"/>
        <v>129262.14000000003</v>
      </c>
    </row>
    <row r="67" spans="1:6" x14ac:dyDescent="0.2">
      <c r="A67" s="6">
        <v>44136</v>
      </c>
      <c r="B67">
        <f t="shared" si="8"/>
        <v>44</v>
      </c>
      <c r="C67" s="3">
        <f t="shared" si="3"/>
        <v>2000</v>
      </c>
      <c r="D67" s="1">
        <f t="shared" si="9"/>
        <v>915.61</v>
      </c>
      <c r="E67" s="3">
        <f t="shared" si="6"/>
        <v>1084.3899999999999</v>
      </c>
      <c r="F67" s="3">
        <f t="shared" si="7"/>
        <v>128177.75000000003</v>
      </c>
    </row>
    <row r="68" spans="1:6" x14ac:dyDescent="0.2">
      <c r="A68" s="6">
        <v>44166</v>
      </c>
      <c r="B68">
        <f t="shared" si="8"/>
        <v>45</v>
      </c>
      <c r="C68" s="3">
        <f t="shared" si="3"/>
        <v>2000</v>
      </c>
      <c r="D68" s="1">
        <f t="shared" si="9"/>
        <v>907.93</v>
      </c>
      <c r="E68" s="3">
        <f t="shared" si="6"/>
        <v>1092.0700000000002</v>
      </c>
      <c r="F68" s="3">
        <f t="shared" si="7"/>
        <v>127085.68000000002</v>
      </c>
    </row>
    <row r="69" spans="1:6" x14ac:dyDescent="0.2">
      <c r="A69" s="6">
        <v>44197</v>
      </c>
      <c r="B69">
        <f t="shared" si="8"/>
        <v>46</v>
      </c>
      <c r="C69" s="3">
        <f t="shared" si="3"/>
        <v>2000</v>
      </c>
      <c r="D69" s="1">
        <f t="shared" si="9"/>
        <v>900.19</v>
      </c>
      <c r="E69" s="3">
        <f t="shared" si="6"/>
        <v>1099.81</v>
      </c>
      <c r="F69" s="3">
        <f t="shared" si="7"/>
        <v>125985.87000000002</v>
      </c>
    </row>
    <row r="70" spans="1:6" x14ac:dyDescent="0.2">
      <c r="A70" s="6">
        <v>44228</v>
      </c>
      <c r="B70">
        <f t="shared" si="8"/>
        <v>47</v>
      </c>
      <c r="C70" s="3">
        <f t="shared" si="3"/>
        <v>2000</v>
      </c>
      <c r="D70" s="1">
        <f t="shared" si="9"/>
        <v>892.4</v>
      </c>
      <c r="E70" s="3">
        <f t="shared" si="6"/>
        <v>1107.5999999999999</v>
      </c>
      <c r="F70" s="3">
        <f t="shared" si="7"/>
        <v>124878.27000000002</v>
      </c>
    </row>
    <row r="71" spans="1:6" x14ac:dyDescent="0.2">
      <c r="A71" s="6">
        <v>44256</v>
      </c>
      <c r="B71">
        <f t="shared" si="8"/>
        <v>48</v>
      </c>
      <c r="C71" s="3">
        <f t="shared" si="3"/>
        <v>2000</v>
      </c>
      <c r="D71" s="1">
        <f t="shared" si="9"/>
        <v>884.55</v>
      </c>
      <c r="E71" s="3">
        <f t="shared" si="6"/>
        <v>1115.45</v>
      </c>
      <c r="F71" s="3">
        <f t="shared" si="7"/>
        <v>123762.82000000002</v>
      </c>
    </row>
    <row r="72" spans="1:6" x14ac:dyDescent="0.2">
      <c r="A72" s="6">
        <v>44287</v>
      </c>
      <c r="B72">
        <f t="shared" si="8"/>
        <v>49</v>
      </c>
      <c r="C72" s="3">
        <f t="shared" si="3"/>
        <v>2000</v>
      </c>
      <c r="D72" s="1">
        <f t="shared" si="9"/>
        <v>876.65</v>
      </c>
      <c r="E72" s="3">
        <f t="shared" si="6"/>
        <v>1123.3499999999999</v>
      </c>
      <c r="F72" s="3">
        <f t="shared" si="7"/>
        <v>122639.47000000002</v>
      </c>
    </row>
    <row r="73" spans="1:6" x14ac:dyDescent="0.2">
      <c r="A73" s="6">
        <v>44317</v>
      </c>
      <c r="B73">
        <f t="shared" si="8"/>
        <v>50</v>
      </c>
      <c r="C73" s="3">
        <f t="shared" si="3"/>
        <v>2000</v>
      </c>
      <c r="D73" s="1">
        <f t="shared" si="9"/>
        <v>868.7</v>
      </c>
      <c r="E73" s="3">
        <f t="shared" si="6"/>
        <v>1131.3</v>
      </c>
      <c r="F73" s="3">
        <f t="shared" si="7"/>
        <v>121508.17000000001</v>
      </c>
    </row>
    <row r="74" spans="1:6" x14ac:dyDescent="0.2">
      <c r="A74" s="6">
        <v>44348</v>
      </c>
      <c r="B74">
        <f t="shared" si="8"/>
        <v>51</v>
      </c>
      <c r="C74" s="3">
        <f t="shared" si="3"/>
        <v>2000</v>
      </c>
      <c r="D74" s="1">
        <f t="shared" si="9"/>
        <v>860.68</v>
      </c>
      <c r="E74" s="3">
        <f t="shared" si="6"/>
        <v>1139.3200000000002</v>
      </c>
      <c r="F74" s="3">
        <f t="shared" si="7"/>
        <v>120368.85</v>
      </c>
    </row>
    <row r="75" spans="1:6" x14ac:dyDescent="0.2">
      <c r="A75" s="6">
        <v>44378</v>
      </c>
      <c r="B75">
        <f t="shared" si="8"/>
        <v>52</v>
      </c>
      <c r="C75" s="3">
        <f t="shared" si="3"/>
        <v>2000</v>
      </c>
      <c r="D75" s="1">
        <f t="shared" si="9"/>
        <v>852.61</v>
      </c>
      <c r="E75" s="3">
        <f t="shared" si="6"/>
        <v>1147.3899999999999</v>
      </c>
      <c r="F75" s="3">
        <f t="shared" si="7"/>
        <v>119221.46</v>
      </c>
    </row>
    <row r="76" spans="1:6" x14ac:dyDescent="0.2">
      <c r="A76" s="6">
        <v>44409</v>
      </c>
      <c r="B76">
        <f t="shared" si="8"/>
        <v>53</v>
      </c>
      <c r="C76" s="3">
        <f t="shared" ref="C76" si="10">MIN($C$24,F75+D76)</f>
        <v>2000</v>
      </c>
      <c r="D76" s="1">
        <f t="shared" si="9"/>
        <v>844.49</v>
      </c>
      <c r="E76" s="3">
        <f t="shared" ref="E76" si="11">C76-D76</f>
        <v>1155.51</v>
      </c>
      <c r="F76" s="3">
        <f t="shared" ref="F76" si="12">F75-E76</f>
        <v>118065.95000000001</v>
      </c>
    </row>
    <row r="77" spans="1:6" x14ac:dyDescent="0.2">
      <c r="A77" s="6">
        <v>44440</v>
      </c>
      <c r="B77">
        <f t="shared" si="8"/>
        <v>54</v>
      </c>
      <c r="C77" s="3">
        <f t="shared" ref="C77:C122" si="13">MIN($C$24,F76+D77)</f>
        <v>2000</v>
      </c>
      <c r="D77" s="1">
        <f t="shared" si="9"/>
        <v>836.3</v>
      </c>
      <c r="E77" s="3">
        <f t="shared" ref="E77:E87" si="14">C77-D77</f>
        <v>1163.7</v>
      </c>
      <c r="F77" s="3">
        <f t="shared" ref="F77:F87" si="15">F76-E77</f>
        <v>116902.25000000001</v>
      </c>
    </row>
    <row r="78" spans="1:6" x14ac:dyDescent="0.2">
      <c r="A78" s="6">
        <v>44470</v>
      </c>
      <c r="B78">
        <f t="shared" si="8"/>
        <v>55</v>
      </c>
      <c r="C78" s="3">
        <f t="shared" si="13"/>
        <v>2000</v>
      </c>
      <c r="D78" s="1">
        <f t="shared" si="9"/>
        <v>828.06</v>
      </c>
      <c r="E78" s="3">
        <f t="shared" si="14"/>
        <v>1171.94</v>
      </c>
      <c r="F78" s="3">
        <f t="shared" si="15"/>
        <v>115730.31000000001</v>
      </c>
    </row>
    <row r="79" spans="1:6" x14ac:dyDescent="0.2">
      <c r="A79" s="6">
        <v>44501</v>
      </c>
      <c r="B79">
        <f t="shared" si="8"/>
        <v>56</v>
      </c>
      <c r="C79" s="3">
        <f t="shared" si="13"/>
        <v>2000</v>
      </c>
      <c r="D79" s="1">
        <f t="shared" si="9"/>
        <v>819.76</v>
      </c>
      <c r="E79" s="3">
        <f t="shared" si="14"/>
        <v>1180.24</v>
      </c>
      <c r="F79" s="3">
        <f t="shared" si="15"/>
        <v>114550.07</v>
      </c>
    </row>
    <row r="80" spans="1:6" x14ac:dyDescent="0.2">
      <c r="A80" s="6">
        <v>44531</v>
      </c>
      <c r="B80">
        <f t="shared" si="8"/>
        <v>57</v>
      </c>
      <c r="C80" s="3">
        <f t="shared" si="13"/>
        <v>2000</v>
      </c>
      <c r="D80" s="1">
        <f t="shared" si="9"/>
        <v>811.4</v>
      </c>
      <c r="E80" s="3">
        <f t="shared" si="14"/>
        <v>1188.5999999999999</v>
      </c>
      <c r="F80" s="3">
        <f t="shared" si="15"/>
        <v>113361.47</v>
      </c>
    </row>
    <row r="81" spans="1:7" x14ac:dyDescent="0.2">
      <c r="A81" s="6">
        <v>44562</v>
      </c>
      <c r="B81">
        <f t="shared" si="8"/>
        <v>58</v>
      </c>
      <c r="C81" s="3">
        <f t="shared" si="13"/>
        <v>2000</v>
      </c>
      <c r="D81" s="1">
        <f t="shared" si="9"/>
        <v>802.98</v>
      </c>
      <c r="E81" s="3">
        <f t="shared" si="14"/>
        <v>1197.02</v>
      </c>
      <c r="F81" s="3">
        <f t="shared" si="15"/>
        <v>112164.45</v>
      </c>
    </row>
    <row r="82" spans="1:7" x14ac:dyDescent="0.2">
      <c r="A82" s="6">
        <v>44593</v>
      </c>
      <c r="B82">
        <f t="shared" si="8"/>
        <v>59</v>
      </c>
      <c r="C82" s="3">
        <f t="shared" si="13"/>
        <v>2000</v>
      </c>
      <c r="D82" s="1">
        <f t="shared" si="9"/>
        <v>794.5</v>
      </c>
      <c r="E82" s="3">
        <f t="shared" si="14"/>
        <v>1205.5</v>
      </c>
      <c r="F82" s="3">
        <f t="shared" si="15"/>
        <v>110958.95</v>
      </c>
    </row>
    <row r="83" spans="1:7" x14ac:dyDescent="0.2">
      <c r="A83" s="6">
        <v>44621</v>
      </c>
      <c r="B83">
        <f t="shared" si="8"/>
        <v>60</v>
      </c>
      <c r="C83" s="3">
        <f t="shared" si="13"/>
        <v>2000</v>
      </c>
      <c r="D83" s="1">
        <f t="shared" si="9"/>
        <v>785.96</v>
      </c>
      <c r="E83" s="3">
        <f t="shared" si="14"/>
        <v>1214.04</v>
      </c>
      <c r="F83" s="3">
        <f t="shared" si="15"/>
        <v>109744.91</v>
      </c>
    </row>
    <row r="84" spans="1:7" x14ac:dyDescent="0.2">
      <c r="A84" s="6">
        <v>44652</v>
      </c>
      <c r="B84">
        <f t="shared" si="8"/>
        <v>61</v>
      </c>
      <c r="C84" s="3">
        <f t="shared" si="13"/>
        <v>2000</v>
      </c>
      <c r="D84" s="1">
        <f t="shared" si="9"/>
        <v>777.36</v>
      </c>
      <c r="E84" s="3">
        <f t="shared" si="14"/>
        <v>1222.6399999999999</v>
      </c>
      <c r="F84" s="3">
        <f t="shared" si="15"/>
        <v>108522.27</v>
      </c>
    </row>
    <row r="85" spans="1:7" x14ac:dyDescent="0.2">
      <c r="A85" s="6">
        <v>44682</v>
      </c>
      <c r="B85">
        <f t="shared" si="8"/>
        <v>62</v>
      </c>
      <c r="C85" s="3">
        <f t="shared" si="13"/>
        <v>2000</v>
      </c>
      <c r="D85" s="1">
        <f t="shared" si="9"/>
        <v>768.7</v>
      </c>
      <c r="E85" s="3">
        <f t="shared" si="14"/>
        <v>1231.3</v>
      </c>
      <c r="F85" s="3">
        <f t="shared" si="15"/>
        <v>107290.97</v>
      </c>
    </row>
    <row r="86" spans="1:7" x14ac:dyDescent="0.2">
      <c r="A86" s="24">
        <v>44713</v>
      </c>
      <c r="B86" s="21">
        <f t="shared" si="8"/>
        <v>63</v>
      </c>
      <c r="C86" s="25">
        <f t="shared" si="13"/>
        <v>2000</v>
      </c>
      <c r="D86" s="26">
        <f t="shared" si="9"/>
        <v>759.98</v>
      </c>
      <c r="E86" s="25">
        <f t="shared" si="14"/>
        <v>1240.02</v>
      </c>
      <c r="F86" s="25">
        <f t="shared" si="15"/>
        <v>106050.95</v>
      </c>
      <c r="G86" t="s">
        <v>29</v>
      </c>
    </row>
    <row r="87" spans="1:7" x14ac:dyDescent="0.2">
      <c r="A87" s="9">
        <v>44743</v>
      </c>
      <c r="B87">
        <f t="shared" si="8"/>
        <v>64</v>
      </c>
      <c r="C87" s="3">
        <f t="shared" si="13"/>
        <v>2000</v>
      </c>
      <c r="D87" s="1">
        <f t="shared" si="9"/>
        <v>751.19</v>
      </c>
      <c r="E87" s="3">
        <f t="shared" si="14"/>
        <v>1248.81</v>
      </c>
      <c r="F87" s="3">
        <f t="shared" si="15"/>
        <v>104802.14</v>
      </c>
    </row>
    <row r="88" spans="1:7" x14ac:dyDescent="0.2">
      <c r="A88" s="9">
        <v>44774</v>
      </c>
      <c r="B88">
        <f t="shared" ref="B88:B119" si="16">ROW(B88)-ROW($B$24)+1</f>
        <v>65</v>
      </c>
      <c r="C88" s="3">
        <f t="shared" si="13"/>
        <v>2000</v>
      </c>
      <c r="D88" s="1">
        <f t="shared" si="9"/>
        <v>742.35</v>
      </c>
      <c r="E88" s="3">
        <f t="shared" ref="E88:E104" si="17">C88-D88</f>
        <v>1257.6500000000001</v>
      </c>
      <c r="F88" s="3">
        <f t="shared" ref="F88:F104" si="18">F87-E88</f>
        <v>103544.49</v>
      </c>
    </row>
    <row r="89" spans="1:7" x14ac:dyDescent="0.2">
      <c r="A89" s="9">
        <v>44805</v>
      </c>
      <c r="B89">
        <f t="shared" si="16"/>
        <v>66</v>
      </c>
      <c r="C89" s="3">
        <f t="shared" si="13"/>
        <v>2000</v>
      </c>
      <c r="D89" s="1">
        <f t="shared" ref="D89:D120" si="19">ROUND(F88*$C$7/12,2)</f>
        <v>733.44</v>
      </c>
      <c r="E89" s="3">
        <f t="shared" si="17"/>
        <v>1266.56</v>
      </c>
      <c r="F89" s="3">
        <f t="shared" si="18"/>
        <v>102277.93000000001</v>
      </c>
    </row>
    <row r="90" spans="1:7" x14ac:dyDescent="0.2">
      <c r="A90" s="9">
        <v>44835</v>
      </c>
      <c r="B90">
        <f t="shared" si="16"/>
        <v>67</v>
      </c>
      <c r="C90" s="3">
        <f t="shared" si="13"/>
        <v>2000</v>
      </c>
      <c r="D90" s="1">
        <f t="shared" si="19"/>
        <v>724.47</v>
      </c>
      <c r="E90" s="3">
        <f t="shared" si="17"/>
        <v>1275.53</v>
      </c>
      <c r="F90" s="3">
        <f t="shared" si="18"/>
        <v>101002.40000000001</v>
      </c>
    </row>
    <row r="91" spans="1:7" x14ac:dyDescent="0.2">
      <c r="A91" s="9">
        <v>44866</v>
      </c>
      <c r="B91">
        <f t="shared" si="16"/>
        <v>68</v>
      </c>
      <c r="C91" s="3">
        <f t="shared" si="13"/>
        <v>2000</v>
      </c>
      <c r="D91" s="1">
        <f t="shared" si="19"/>
        <v>715.43</v>
      </c>
      <c r="E91" s="3">
        <f t="shared" si="17"/>
        <v>1284.5700000000002</v>
      </c>
      <c r="F91" s="3">
        <f t="shared" si="18"/>
        <v>99717.83</v>
      </c>
    </row>
    <row r="92" spans="1:7" x14ac:dyDescent="0.2">
      <c r="A92" s="9">
        <v>44896</v>
      </c>
      <c r="B92">
        <f t="shared" si="16"/>
        <v>69</v>
      </c>
      <c r="C92" s="3">
        <f t="shared" si="13"/>
        <v>2000</v>
      </c>
      <c r="D92" s="1">
        <f t="shared" si="19"/>
        <v>706.33</v>
      </c>
      <c r="E92" s="3">
        <f t="shared" si="17"/>
        <v>1293.67</v>
      </c>
      <c r="F92" s="3">
        <f t="shared" si="18"/>
        <v>98424.16</v>
      </c>
    </row>
    <row r="93" spans="1:7" x14ac:dyDescent="0.2">
      <c r="A93" s="9">
        <v>44927</v>
      </c>
      <c r="B93">
        <f t="shared" si="16"/>
        <v>70</v>
      </c>
      <c r="C93" s="3">
        <f t="shared" si="13"/>
        <v>2000</v>
      </c>
      <c r="D93" s="1">
        <f t="shared" si="19"/>
        <v>697.17</v>
      </c>
      <c r="E93" s="3">
        <f t="shared" si="17"/>
        <v>1302.83</v>
      </c>
      <c r="F93" s="3">
        <f t="shared" si="18"/>
        <v>97121.33</v>
      </c>
    </row>
    <row r="94" spans="1:7" x14ac:dyDescent="0.2">
      <c r="A94" s="9">
        <v>44958</v>
      </c>
      <c r="B94">
        <f t="shared" si="16"/>
        <v>71</v>
      </c>
      <c r="C94" s="3">
        <f t="shared" si="13"/>
        <v>2000</v>
      </c>
      <c r="D94" s="1">
        <f t="shared" si="19"/>
        <v>687.94</v>
      </c>
      <c r="E94" s="3">
        <f t="shared" si="17"/>
        <v>1312.06</v>
      </c>
      <c r="F94" s="3">
        <f t="shared" si="18"/>
        <v>95809.27</v>
      </c>
    </row>
    <row r="95" spans="1:7" x14ac:dyDescent="0.2">
      <c r="A95" s="9">
        <v>44986</v>
      </c>
      <c r="B95">
        <f t="shared" si="16"/>
        <v>72</v>
      </c>
      <c r="C95" s="3">
        <f t="shared" si="13"/>
        <v>2000</v>
      </c>
      <c r="D95" s="1">
        <f t="shared" si="19"/>
        <v>678.65</v>
      </c>
      <c r="E95" s="3">
        <f t="shared" si="17"/>
        <v>1321.35</v>
      </c>
      <c r="F95" s="3">
        <f t="shared" si="18"/>
        <v>94487.92</v>
      </c>
    </row>
    <row r="96" spans="1:7" x14ac:dyDescent="0.2">
      <c r="A96" s="9">
        <v>45017</v>
      </c>
      <c r="B96">
        <f t="shared" si="16"/>
        <v>73</v>
      </c>
      <c r="C96" s="3">
        <f t="shared" si="13"/>
        <v>2000</v>
      </c>
      <c r="D96" s="1">
        <f t="shared" si="19"/>
        <v>669.29</v>
      </c>
      <c r="E96" s="3">
        <f t="shared" si="17"/>
        <v>1330.71</v>
      </c>
      <c r="F96" s="3">
        <f t="shared" si="18"/>
        <v>93157.209999999992</v>
      </c>
    </row>
    <row r="97" spans="1:6" x14ac:dyDescent="0.2">
      <c r="A97" s="9">
        <v>45047</v>
      </c>
      <c r="B97">
        <f t="shared" si="16"/>
        <v>74</v>
      </c>
      <c r="C97" s="3">
        <f t="shared" si="13"/>
        <v>2000</v>
      </c>
      <c r="D97" s="1">
        <f t="shared" si="19"/>
        <v>659.86</v>
      </c>
      <c r="E97" s="3">
        <f t="shared" si="17"/>
        <v>1340.1399999999999</v>
      </c>
      <c r="F97" s="3">
        <f t="shared" si="18"/>
        <v>91817.069999999992</v>
      </c>
    </row>
    <row r="98" spans="1:6" x14ac:dyDescent="0.2">
      <c r="A98" s="9">
        <v>45078</v>
      </c>
      <c r="B98">
        <f t="shared" si="16"/>
        <v>75</v>
      </c>
      <c r="C98" s="3">
        <f t="shared" si="13"/>
        <v>2000</v>
      </c>
      <c r="D98" s="1">
        <f t="shared" si="19"/>
        <v>650.37</v>
      </c>
      <c r="E98" s="3">
        <f t="shared" si="17"/>
        <v>1349.63</v>
      </c>
      <c r="F98" s="3">
        <f t="shared" si="18"/>
        <v>90467.439999999988</v>
      </c>
    </row>
    <row r="99" spans="1:6" x14ac:dyDescent="0.2">
      <c r="A99" s="9">
        <v>45108</v>
      </c>
      <c r="B99">
        <f t="shared" si="16"/>
        <v>76</v>
      </c>
      <c r="C99" s="3">
        <f t="shared" si="13"/>
        <v>2000</v>
      </c>
      <c r="D99" s="1">
        <f t="shared" si="19"/>
        <v>640.80999999999995</v>
      </c>
      <c r="E99" s="3">
        <f t="shared" si="17"/>
        <v>1359.19</v>
      </c>
      <c r="F99" s="3">
        <f t="shared" si="18"/>
        <v>89108.249999999985</v>
      </c>
    </row>
    <row r="100" spans="1:6" x14ac:dyDescent="0.2">
      <c r="A100" s="9">
        <v>45139</v>
      </c>
      <c r="B100">
        <f t="shared" si="16"/>
        <v>77</v>
      </c>
      <c r="C100" s="3">
        <f t="shared" si="13"/>
        <v>2000</v>
      </c>
      <c r="D100" s="1">
        <f t="shared" si="19"/>
        <v>631.17999999999995</v>
      </c>
      <c r="E100" s="3">
        <f t="shared" si="17"/>
        <v>1368.8200000000002</v>
      </c>
      <c r="F100" s="3">
        <f t="shared" si="18"/>
        <v>87739.429999999978</v>
      </c>
    </row>
    <row r="101" spans="1:6" x14ac:dyDescent="0.2">
      <c r="A101" s="9">
        <v>45170</v>
      </c>
      <c r="B101">
        <f t="shared" si="16"/>
        <v>78</v>
      </c>
      <c r="C101" s="3">
        <f t="shared" si="13"/>
        <v>2000</v>
      </c>
      <c r="D101" s="1">
        <f t="shared" si="19"/>
        <v>621.49</v>
      </c>
      <c r="E101" s="3">
        <f t="shared" si="17"/>
        <v>1378.51</v>
      </c>
      <c r="F101" s="3">
        <f t="shared" si="18"/>
        <v>86360.919999999984</v>
      </c>
    </row>
    <row r="102" spans="1:6" x14ac:dyDescent="0.2">
      <c r="A102" s="9">
        <v>45200</v>
      </c>
      <c r="B102">
        <f t="shared" si="16"/>
        <v>79</v>
      </c>
      <c r="C102" s="3">
        <f t="shared" si="13"/>
        <v>2000</v>
      </c>
      <c r="D102" s="1">
        <f t="shared" si="19"/>
        <v>611.72</v>
      </c>
      <c r="E102" s="3">
        <f t="shared" si="17"/>
        <v>1388.28</v>
      </c>
      <c r="F102" s="3">
        <f t="shared" si="18"/>
        <v>84972.639999999985</v>
      </c>
    </row>
    <row r="103" spans="1:6" x14ac:dyDescent="0.2">
      <c r="A103" s="9">
        <v>45231</v>
      </c>
      <c r="B103">
        <f t="shared" si="16"/>
        <v>80</v>
      </c>
      <c r="C103" s="3">
        <f t="shared" si="13"/>
        <v>2000</v>
      </c>
      <c r="D103" s="1">
        <f t="shared" si="19"/>
        <v>601.89</v>
      </c>
      <c r="E103" s="3">
        <f t="shared" si="17"/>
        <v>1398.1100000000001</v>
      </c>
      <c r="F103" s="3">
        <f t="shared" si="18"/>
        <v>83574.529999999984</v>
      </c>
    </row>
    <row r="104" spans="1:6" x14ac:dyDescent="0.2">
      <c r="A104" s="9">
        <v>45261</v>
      </c>
      <c r="B104">
        <f t="shared" si="16"/>
        <v>81</v>
      </c>
      <c r="C104" s="3">
        <f t="shared" si="13"/>
        <v>2000</v>
      </c>
      <c r="D104" s="1">
        <f t="shared" si="19"/>
        <v>591.99</v>
      </c>
      <c r="E104" s="3">
        <f t="shared" si="17"/>
        <v>1408.01</v>
      </c>
      <c r="F104" s="3">
        <f t="shared" si="18"/>
        <v>82166.51999999999</v>
      </c>
    </row>
    <row r="105" spans="1:6" x14ac:dyDescent="0.2">
      <c r="A105" s="9">
        <v>45292</v>
      </c>
      <c r="B105">
        <f t="shared" si="16"/>
        <v>82</v>
      </c>
      <c r="C105" s="3">
        <f t="shared" si="13"/>
        <v>2000</v>
      </c>
      <c r="D105" s="1">
        <f t="shared" si="19"/>
        <v>582.01</v>
      </c>
      <c r="E105" s="3">
        <f t="shared" ref="E105:E122" si="20">C105-D105</f>
        <v>1417.99</v>
      </c>
      <c r="F105" s="3">
        <f t="shared" ref="F105:F122" si="21">F104-E105</f>
        <v>80748.529999999984</v>
      </c>
    </row>
    <row r="106" spans="1:6" x14ac:dyDescent="0.2">
      <c r="A106" s="9">
        <v>45323</v>
      </c>
      <c r="B106">
        <f t="shared" si="16"/>
        <v>83</v>
      </c>
      <c r="C106" s="3">
        <f t="shared" si="13"/>
        <v>2000</v>
      </c>
      <c r="D106" s="1">
        <f t="shared" si="19"/>
        <v>571.97</v>
      </c>
      <c r="E106" s="3">
        <f t="shared" si="20"/>
        <v>1428.03</v>
      </c>
      <c r="F106" s="3">
        <f t="shared" si="21"/>
        <v>79320.499999999985</v>
      </c>
    </row>
    <row r="107" spans="1:6" x14ac:dyDescent="0.2">
      <c r="A107" s="9">
        <v>45352</v>
      </c>
      <c r="B107">
        <f t="shared" si="16"/>
        <v>84</v>
      </c>
      <c r="C107" s="3">
        <f t="shared" si="13"/>
        <v>2000</v>
      </c>
      <c r="D107" s="1">
        <f t="shared" si="19"/>
        <v>561.85</v>
      </c>
      <c r="E107" s="3">
        <f t="shared" si="20"/>
        <v>1438.15</v>
      </c>
      <c r="F107" s="3">
        <f t="shared" si="21"/>
        <v>77882.349999999991</v>
      </c>
    </row>
    <row r="108" spans="1:6" x14ac:dyDescent="0.2">
      <c r="A108" s="9">
        <v>45383</v>
      </c>
      <c r="B108">
        <f t="shared" si="16"/>
        <v>85</v>
      </c>
      <c r="C108" s="3">
        <f t="shared" si="13"/>
        <v>2000</v>
      </c>
      <c r="D108" s="1">
        <f t="shared" si="19"/>
        <v>551.66999999999996</v>
      </c>
      <c r="E108" s="3">
        <f t="shared" si="20"/>
        <v>1448.33</v>
      </c>
      <c r="F108" s="3">
        <f t="shared" si="21"/>
        <v>76434.01999999999</v>
      </c>
    </row>
    <row r="109" spans="1:6" x14ac:dyDescent="0.2">
      <c r="A109" s="9">
        <v>45413</v>
      </c>
      <c r="B109">
        <f t="shared" si="16"/>
        <v>86</v>
      </c>
      <c r="C109" s="3">
        <f t="shared" si="13"/>
        <v>2000</v>
      </c>
      <c r="D109" s="1">
        <f t="shared" si="19"/>
        <v>541.41</v>
      </c>
      <c r="E109" s="3">
        <f t="shared" si="20"/>
        <v>1458.5900000000001</v>
      </c>
      <c r="F109" s="3">
        <f t="shared" si="21"/>
        <v>74975.429999999993</v>
      </c>
    </row>
    <row r="110" spans="1:6" x14ac:dyDescent="0.2">
      <c r="A110" s="9">
        <v>45444</v>
      </c>
      <c r="B110">
        <f t="shared" si="16"/>
        <v>87</v>
      </c>
      <c r="C110" s="3">
        <f t="shared" si="13"/>
        <v>2000</v>
      </c>
      <c r="D110" s="1">
        <f t="shared" si="19"/>
        <v>531.08000000000004</v>
      </c>
      <c r="E110" s="3">
        <f t="shared" si="20"/>
        <v>1468.92</v>
      </c>
      <c r="F110" s="3">
        <f t="shared" si="21"/>
        <v>73506.509999999995</v>
      </c>
    </row>
    <row r="111" spans="1:6" x14ac:dyDescent="0.2">
      <c r="A111" s="9">
        <v>45474</v>
      </c>
      <c r="B111">
        <f t="shared" si="16"/>
        <v>88</v>
      </c>
      <c r="C111" s="3">
        <f t="shared" si="13"/>
        <v>2000</v>
      </c>
      <c r="D111" s="1">
        <f t="shared" si="19"/>
        <v>520.66999999999996</v>
      </c>
      <c r="E111" s="3">
        <f t="shared" si="20"/>
        <v>1479.33</v>
      </c>
      <c r="F111" s="3">
        <f t="shared" si="21"/>
        <v>72027.179999999993</v>
      </c>
    </row>
    <row r="112" spans="1:6" x14ac:dyDescent="0.2">
      <c r="A112" s="9">
        <v>45505</v>
      </c>
      <c r="B112">
        <f t="shared" si="16"/>
        <v>89</v>
      </c>
      <c r="C112" s="3">
        <f t="shared" si="13"/>
        <v>2000</v>
      </c>
      <c r="D112" s="1">
        <f t="shared" si="19"/>
        <v>510.19</v>
      </c>
      <c r="E112" s="3">
        <f t="shared" si="20"/>
        <v>1489.81</v>
      </c>
      <c r="F112" s="3">
        <f t="shared" si="21"/>
        <v>70537.37</v>
      </c>
    </row>
    <row r="113" spans="1:6" x14ac:dyDescent="0.2">
      <c r="A113" s="9">
        <v>45536</v>
      </c>
      <c r="B113">
        <f t="shared" si="16"/>
        <v>90</v>
      </c>
      <c r="C113" s="3">
        <f t="shared" si="13"/>
        <v>2000</v>
      </c>
      <c r="D113" s="1">
        <f t="shared" si="19"/>
        <v>499.64</v>
      </c>
      <c r="E113" s="3">
        <f t="shared" si="20"/>
        <v>1500.3600000000001</v>
      </c>
      <c r="F113" s="3">
        <f t="shared" si="21"/>
        <v>69037.009999999995</v>
      </c>
    </row>
    <row r="114" spans="1:6" x14ac:dyDescent="0.2">
      <c r="A114" s="9">
        <v>45566</v>
      </c>
      <c r="B114">
        <f t="shared" si="16"/>
        <v>91</v>
      </c>
      <c r="C114" s="3">
        <f t="shared" si="13"/>
        <v>2000</v>
      </c>
      <c r="D114" s="1">
        <f t="shared" si="19"/>
        <v>489.01</v>
      </c>
      <c r="E114" s="3">
        <f t="shared" si="20"/>
        <v>1510.99</v>
      </c>
      <c r="F114" s="3">
        <f t="shared" si="21"/>
        <v>67526.01999999999</v>
      </c>
    </row>
    <row r="115" spans="1:6" x14ac:dyDescent="0.2">
      <c r="A115" s="9">
        <v>45597</v>
      </c>
      <c r="B115">
        <f t="shared" si="16"/>
        <v>92</v>
      </c>
      <c r="C115" s="3">
        <f t="shared" si="13"/>
        <v>2000</v>
      </c>
      <c r="D115" s="1">
        <f t="shared" si="19"/>
        <v>478.31</v>
      </c>
      <c r="E115" s="3">
        <f t="shared" si="20"/>
        <v>1521.69</v>
      </c>
      <c r="F115" s="3">
        <f t="shared" si="21"/>
        <v>66004.329999999987</v>
      </c>
    </row>
    <row r="116" spans="1:6" x14ac:dyDescent="0.2">
      <c r="A116" s="9">
        <v>45627</v>
      </c>
      <c r="B116">
        <f t="shared" si="16"/>
        <v>93</v>
      </c>
      <c r="C116" s="3">
        <f t="shared" si="13"/>
        <v>2000</v>
      </c>
      <c r="D116" s="1">
        <f t="shared" si="19"/>
        <v>467.53</v>
      </c>
      <c r="E116" s="3">
        <f t="shared" si="20"/>
        <v>1532.47</v>
      </c>
      <c r="F116" s="3">
        <f t="shared" si="21"/>
        <v>64471.859999999986</v>
      </c>
    </row>
    <row r="117" spans="1:6" x14ac:dyDescent="0.2">
      <c r="A117" s="9">
        <v>45658</v>
      </c>
      <c r="B117">
        <f t="shared" si="16"/>
        <v>94</v>
      </c>
      <c r="C117" s="3">
        <f t="shared" si="13"/>
        <v>2000</v>
      </c>
      <c r="D117" s="1">
        <f t="shared" si="19"/>
        <v>456.68</v>
      </c>
      <c r="E117" s="3">
        <f t="shared" si="20"/>
        <v>1543.32</v>
      </c>
      <c r="F117" s="3">
        <f t="shared" si="21"/>
        <v>62928.539999999986</v>
      </c>
    </row>
    <row r="118" spans="1:6" x14ac:dyDescent="0.2">
      <c r="A118" s="9">
        <v>45689</v>
      </c>
      <c r="B118">
        <f t="shared" si="16"/>
        <v>95</v>
      </c>
      <c r="C118" s="3">
        <f t="shared" si="13"/>
        <v>2000</v>
      </c>
      <c r="D118" s="1">
        <f t="shared" si="19"/>
        <v>445.74</v>
      </c>
      <c r="E118" s="3">
        <f t="shared" si="20"/>
        <v>1554.26</v>
      </c>
      <c r="F118" s="3">
        <f t="shared" si="21"/>
        <v>61374.279999999984</v>
      </c>
    </row>
    <row r="119" spans="1:6" x14ac:dyDescent="0.2">
      <c r="A119" s="9">
        <v>45717</v>
      </c>
      <c r="B119">
        <f t="shared" si="16"/>
        <v>96</v>
      </c>
      <c r="C119" s="3">
        <f t="shared" si="13"/>
        <v>2000</v>
      </c>
      <c r="D119" s="1">
        <f t="shared" si="19"/>
        <v>434.73</v>
      </c>
      <c r="E119" s="3">
        <f t="shared" si="20"/>
        <v>1565.27</v>
      </c>
      <c r="F119" s="3">
        <f t="shared" si="21"/>
        <v>59809.009999999987</v>
      </c>
    </row>
    <row r="120" spans="1:6" x14ac:dyDescent="0.2">
      <c r="A120" s="9">
        <v>45748</v>
      </c>
      <c r="B120">
        <f t="shared" ref="B120:B151" si="22">ROW(B120)-ROW($B$24)+1</f>
        <v>97</v>
      </c>
      <c r="C120" s="3">
        <f t="shared" si="13"/>
        <v>2000</v>
      </c>
      <c r="D120" s="1">
        <f t="shared" si="19"/>
        <v>423.65</v>
      </c>
      <c r="E120" s="3">
        <f t="shared" si="20"/>
        <v>1576.35</v>
      </c>
      <c r="F120" s="3">
        <f t="shared" si="21"/>
        <v>58232.659999999989</v>
      </c>
    </row>
    <row r="121" spans="1:6" x14ac:dyDescent="0.2">
      <c r="A121" s="9">
        <v>45778</v>
      </c>
      <c r="B121">
        <f t="shared" si="22"/>
        <v>98</v>
      </c>
      <c r="C121" s="3">
        <f t="shared" si="13"/>
        <v>2000</v>
      </c>
      <c r="D121" s="1">
        <f t="shared" ref="D121:D152" si="23">ROUND(F120*$C$7/12,2)</f>
        <v>412.48</v>
      </c>
      <c r="E121" s="3">
        <f t="shared" si="20"/>
        <v>1587.52</v>
      </c>
      <c r="F121" s="3">
        <f t="shared" si="21"/>
        <v>56645.139999999992</v>
      </c>
    </row>
    <row r="122" spans="1:6" x14ac:dyDescent="0.2">
      <c r="A122" s="9">
        <v>45809</v>
      </c>
      <c r="B122">
        <f t="shared" si="22"/>
        <v>99</v>
      </c>
      <c r="C122" s="3">
        <f t="shared" si="13"/>
        <v>2000</v>
      </c>
      <c r="D122" s="1">
        <f t="shared" si="23"/>
        <v>401.24</v>
      </c>
      <c r="E122" s="3">
        <f t="shared" si="20"/>
        <v>1598.76</v>
      </c>
      <c r="F122" s="3">
        <f t="shared" si="21"/>
        <v>55046.37999999999</v>
      </c>
    </row>
    <row r="123" spans="1:6" x14ac:dyDescent="0.2">
      <c r="A123" s="9">
        <v>45839</v>
      </c>
      <c r="B123">
        <f t="shared" si="22"/>
        <v>100</v>
      </c>
      <c r="C123" s="3">
        <f t="shared" ref="C123:C126" si="24">MIN($C$24,F122+D123)</f>
        <v>2000</v>
      </c>
      <c r="D123" s="1">
        <f t="shared" si="23"/>
        <v>389.91</v>
      </c>
      <c r="E123" s="3">
        <f t="shared" ref="E123:E126" si="25">C123-D123</f>
        <v>1610.09</v>
      </c>
      <c r="F123" s="3">
        <f t="shared" ref="F123:F126" si="26">F122-E123</f>
        <v>53436.289999999994</v>
      </c>
    </row>
    <row r="124" spans="1:6" x14ac:dyDescent="0.2">
      <c r="A124" s="9">
        <v>45870</v>
      </c>
      <c r="B124">
        <f t="shared" si="22"/>
        <v>101</v>
      </c>
      <c r="C124" s="3">
        <f t="shared" si="24"/>
        <v>2000</v>
      </c>
      <c r="D124" s="1">
        <f t="shared" si="23"/>
        <v>378.51</v>
      </c>
      <c r="E124" s="3">
        <f t="shared" si="25"/>
        <v>1621.49</v>
      </c>
      <c r="F124" s="3">
        <f t="shared" si="26"/>
        <v>51814.799999999996</v>
      </c>
    </row>
    <row r="125" spans="1:6" x14ac:dyDescent="0.2">
      <c r="A125" s="9">
        <v>45901</v>
      </c>
      <c r="B125">
        <f t="shared" si="22"/>
        <v>102</v>
      </c>
      <c r="C125" s="3">
        <f t="shared" si="24"/>
        <v>2000</v>
      </c>
      <c r="D125" s="1">
        <f t="shared" si="23"/>
        <v>367.02</v>
      </c>
      <c r="E125" s="3">
        <f t="shared" si="25"/>
        <v>1632.98</v>
      </c>
      <c r="F125" s="3">
        <f t="shared" si="26"/>
        <v>50181.819999999992</v>
      </c>
    </row>
    <row r="126" spans="1:6" x14ac:dyDescent="0.2">
      <c r="A126" s="9">
        <v>45931</v>
      </c>
      <c r="B126">
        <f t="shared" si="22"/>
        <v>103</v>
      </c>
      <c r="C126" s="3">
        <f t="shared" si="24"/>
        <v>2000</v>
      </c>
      <c r="D126" s="1">
        <f t="shared" si="23"/>
        <v>355.45</v>
      </c>
      <c r="E126" s="3">
        <f t="shared" si="25"/>
        <v>1644.55</v>
      </c>
      <c r="F126" s="3">
        <f t="shared" si="26"/>
        <v>48537.26999999999</v>
      </c>
    </row>
    <row r="127" spans="1:6" x14ac:dyDescent="0.2">
      <c r="A127" s="9">
        <v>45962</v>
      </c>
      <c r="B127">
        <f t="shared" si="22"/>
        <v>104</v>
      </c>
      <c r="C127" s="3">
        <f t="shared" ref="C127:C174" si="27">MIN($C$24,F126+D127)</f>
        <v>2000</v>
      </c>
      <c r="D127" s="1">
        <f t="shared" si="23"/>
        <v>343.81</v>
      </c>
      <c r="E127" s="3">
        <f t="shared" ref="E127:E174" si="28">C127-D127</f>
        <v>1656.19</v>
      </c>
      <c r="F127" s="3">
        <f t="shared" ref="F127:F174" si="29">F126-E127</f>
        <v>46881.079999999987</v>
      </c>
    </row>
    <row r="128" spans="1:6" x14ac:dyDescent="0.2">
      <c r="A128" s="9">
        <v>45992</v>
      </c>
      <c r="B128">
        <f t="shared" si="22"/>
        <v>105</v>
      </c>
      <c r="C128" s="3">
        <f t="shared" si="27"/>
        <v>2000</v>
      </c>
      <c r="D128" s="1">
        <f t="shared" si="23"/>
        <v>332.07</v>
      </c>
      <c r="E128" s="3">
        <f t="shared" si="28"/>
        <v>1667.93</v>
      </c>
      <c r="F128" s="3">
        <f t="shared" si="29"/>
        <v>45213.149999999987</v>
      </c>
    </row>
    <row r="129" spans="1:6" x14ac:dyDescent="0.2">
      <c r="A129" s="9">
        <v>46023</v>
      </c>
      <c r="B129">
        <f t="shared" si="22"/>
        <v>106</v>
      </c>
      <c r="C129" s="3">
        <f t="shared" si="27"/>
        <v>2000</v>
      </c>
      <c r="D129" s="1">
        <f t="shared" si="23"/>
        <v>320.26</v>
      </c>
      <c r="E129" s="3">
        <f t="shared" si="28"/>
        <v>1679.74</v>
      </c>
      <c r="F129" s="3">
        <f t="shared" si="29"/>
        <v>43533.409999999989</v>
      </c>
    </row>
    <row r="130" spans="1:6" x14ac:dyDescent="0.2">
      <c r="A130" s="9">
        <v>46054</v>
      </c>
      <c r="B130">
        <f t="shared" si="22"/>
        <v>107</v>
      </c>
      <c r="C130" s="3">
        <f t="shared" si="27"/>
        <v>2000</v>
      </c>
      <c r="D130" s="1">
        <f t="shared" si="23"/>
        <v>308.36</v>
      </c>
      <c r="E130" s="3">
        <f t="shared" si="28"/>
        <v>1691.6399999999999</v>
      </c>
      <c r="F130" s="3">
        <f t="shared" si="29"/>
        <v>41841.76999999999</v>
      </c>
    </row>
    <row r="131" spans="1:6" x14ac:dyDescent="0.2">
      <c r="A131" s="9">
        <v>46082</v>
      </c>
      <c r="B131">
        <f t="shared" si="22"/>
        <v>108</v>
      </c>
      <c r="C131" s="3">
        <f t="shared" si="27"/>
        <v>2000</v>
      </c>
      <c r="D131" s="1">
        <f t="shared" si="23"/>
        <v>296.38</v>
      </c>
      <c r="E131" s="3">
        <f t="shared" si="28"/>
        <v>1703.62</v>
      </c>
      <c r="F131" s="3">
        <f t="shared" si="29"/>
        <v>40138.149999999987</v>
      </c>
    </row>
    <row r="132" spans="1:6" x14ac:dyDescent="0.2">
      <c r="A132" s="9">
        <v>46113</v>
      </c>
      <c r="B132">
        <f t="shared" si="22"/>
        <v>109</v>
      </c>
      <c r="C132" s="3">
        <f t="shared" si="27"/>
        <v>2000</v>
      </c>
      <c r="D132" s="1">
        <f t="shared" si="23"/>
        <v>284.31</v>
      </c>
      <c r="E132" s="3">
        <f t="shared" si="28"/>
        <v>1715.69</v>
      </c>
      <c r="F132" s="3">
        <f t="shared" si="29"/>
        <v>38422.459999999985</v>
      </c>
    </row>
    <row r="133" spans="1:6" x14ac:dyDescent="0.2">
      <c r="A133" s="9">
        <v>46143</v>
      </c>
      <c r="B133">
        <f t="shared" si="22"/>
        <v>110</v>
      </c>
      <c r="C133" s="3">
        <f t="shared" si="27"/>
        <v>2000</v>
      </c>
      <c r="D133" s="1">
        <f t="shared" si="23"/>
        <v>272.16000000000003</v>
      </c>
      <c r="E133" s="3">
        <f t="shared" si="28"/>
        <v>1727.84</v>
      </c>
      <c r="F133" s="3">
        <f t="shared" si="29"/>
        <v>36694.619999999988</v>
      </c>
    </row>
    <row r="134" spans="1:6" x14ac:dyDescent="0.2">
      <c r="A134" s="9">
        <v>46174</v>
      </c>
      <c r="B134">
        <f t="shared" si="22"/>
        <v>111</v>
      </c>
      <c r="C134" s="3">
        <f t="shared" si="27"/>
        <v>2000</v>
      </c>
      <c r="D134" s="1">
        <f t="shared" si="23"/>
        <v>259.92</v>
      </c>
      <c r="E134" s="3">
        <f t="shared" si="28"/>
        <v>1740.08</v>
      </c>
      <c r="F134" s="3">
        <f t="shared" si="29"/>
        <v>34954.539999999986</v>
      </c>
    </row>
    <row r="135" spans="1:6" x14ac:dyDescent="0.2">
      <c r="A135" s="9">
        <v>46204</v>
      </c>
      <c r="B135">
        <f t="shared" si="22"/>
        <v>112</v>
      </c>
      <c r="C135" s="3">
        <f t="shared" si="27"/>
        <v>2000</v>
      </c>
      <c r="D135" s="1">
        <f t="shared" si="23"/>
        <v>247.59</v>
      </c>
      <c r="E135" s="3">
        <f t="shared" si="28"/>
        <v>1752.41</v>
      </c>
      <c r="F135" s="3">
        <f t="shared" si="29"/>
        <v>33202.129999999983</v>
      </c>
    </row>
    <row r="136" spans="1:6" x14ac:dyDescent="0.2">
      <c r="A136" s="9">
        <v>46235</v>
      </c>
      <c r="B136">
        <f t="shared" si="22"/>
        <v>113</v>
      </c>
      <c r="C136" s="3">
        <f t="shared" si="27"/>
        <v>2000</v>
      </c>
      <c r="D136" s="1">
        <f t="shared" si="23"/>
        <v>235.18</v>
      </c>
      <c r="E136" s="3">
        <f t="shared" si="28"/>
        <v>1764.82</v>
      </c>
      <c r="F136" s="3">
        <f t="shared" si="29"/>
        <v>31437.309999999983</v>
      </c>
    </row>
    <row r="137" spans="1:6" x14ac:dyDescent="0.2">
      <c r="A137" s="9">
        <v>46266</v>
      </c>
      <c r="B137">
        <f t="shared" si="22"/>
        <v>114</v>
      </c>
      <c r="C137" s="3">
        <f t="shared" si="27"/>
        <v>2000</v>
      </c>
      <c r="D137" s="1">
        <f t="shared" si="23"/>
        <v>222.68</v>
      </c>
      <c r="E137" s="3">
        <f t="shared" si="28"/>
        <v>1777.32</v>
      </c>
      <c r="F137" s="3">
        <f t="shared" si="29"/>
        <v>29659.989999999983</v>
      </c>
    </row>
    <row r="138" spans="1:6" x14ac:dyDescent="0.2">
      <c r="A138" s="9">
        <v>46296</v>
      </c>
      <c r="B138">
        <f t="shared" si="22"/>
        <v>115</v>
      </c>
      <c r="C138" s="3">
        <f t="shared" si="27"/>
        <v>2000</v>
      </c>
      <c r="D138" s="1">
        <f t="shared" si="23"/>
        <v>210.09</v>
      </c>
      <c r="E138" s="3">
        <f t="shared" si="28"/>
        <v>1789.91</v>
      </c>
      <c r="F138" s="3">
        <f t="shared" si="29"/>
        <v>27870.079999999984</v>
      </c>
    </row>
    <row r="139" spans="1:6" x14ac:dyDescent="0.2">
      <c r="A139" s="9">
        <v>46327</v>
      </c>
      <c r="B139">
        <f t="shared" si="22"/>
        <v>116</v>
      </c>
      <c r="C139" s="3">
        <f t="shared" si="27"/>
        <v>2000</v>
      </c>
      <c r="D139" s="1">
        <f t="shared" si="23"/>
        <v>197.41</v>
      </c>
      <c r="E139" s="3">
        <f t="shared" si="28"/>
        <v>1802.59</v>
      </c>
      <c r="F139" s="3">
        <f t="shared" si="29"/>
        <v>26067.489999999983</v>
      </c>
    </row>
    <row r="140" spans="1:6" x14ac:dyDescent="0.2">
      <c r="A140" s="9">
        <v>46357</v>
      </c>
      <c r="B140">
        <f t="shared" si="22"/>
        <v>117</v>
      </c>
      <c r="C140" s="3">
        <f t="shared" si="27"/>
        <v>2000</v>
      </c>
      <c r="D140" s="1">
        <f t="shared" si="23"/>
        <v>184.64</v>
      </c>
      <c r="E140" s="3">
        <f t="shared" si="28"/>
        <v>1815.3600000000001</v>
      </c>
      <c r="F140" s="3">
        <f t="shared" si="29"/>
        <v>24252.129999999983</v>
      </c>
    </row>
    <row r="141" spans="1:6" x14ac:dyDescent="0.2">
      <c r="A141" s="9">
        <v>46388</v>
      </c>
      <c r="B141">
        <f t="shared" si="22"/>
        <v>118</v>
      </c>
      <c r="C141" s="3">
        <f t="shared" si="27"/>
        <v>2000</v>
      </c>
      <c r="D141" s="1">
        <f t="shared" si="23"/>
        <v>171.79</v>
      </c>
      <c r="E141" s="3">
        <f t="shared" si="28"/>
        <v>1828.21</v>
      </c>
      <c r="F141" s="3">
        <f t="shared" si="29"/>
        <v>22423.919999999984</v>
      </c>
    </row>
    <row r="142" spans="1:6" x14ac:dyDescent="0.2">
      <c r="A142" s="9">
        <v>46419</v>
      </c>
      <c r="B142">
        <f t="shared" si="22"/>
        <v>119</v>
      </c>
      <c r="C142" s="3">
        <f t="shared" si="27"/>
        <v>2000</v>
      </c>
      <c r="D142" s="1">
        <f t="shared" si="23"/>
        <v>158.84</v>
      </c>
      <c r="E142" s="3">
        <f t="shared" si="28"/>
        <v>1841.16</v>
      </c>
      <c r="F142" s="3">
        <f t="shared" si="29"/>
        <v>20582.759999999984</v>
      </c>
    </row>
    <row r="143" spans="1:6" x14ac:dyDescent="0.2">
      <c r="A143" s="9">
        <v>46447</v>
      </c>
      <c r="B143">
        <f t="shared" si="22"/>
        <v>120</v>
      </c>
      <c r="C143" s="3">
        <f t="shared" si="27"/>
        <v>2000</v>
      </c>
      <c r="D143" s="1">
        <f t="shared" si="23"/>
        <v>145.79</v>
      </c>
      <c r="E143" s="3">
        <f t="shared" si="28"/>
        <v>1854.21</v>
      </c>
      <c r="F143" s="3">
        <f t="shared" si="29"/>
        <v>18728.549999999985</v>
      </c>
    </row>
    <row r="144" spans="1:6" x14ac:dyDescent="0.2">
      <c r="A144" s="9">
        <v>46478</v>
      </c>
      <c r="B144">
        <f t="shared" si="22"/>
        <v>121</v>
      </c>
      <c r="C144" s="3">
        <f t="shared" si="27"/>
        <v>2000</v>
      </c>
      <c r="D144" s="1">
        <f t="shared" si="23"/>
        <v>132.66</v>
      </c>
      <c r="E144" s="3">
        <f t="shared" si="28"/>
        <v>1867.34</v>
      </c>
      <c r="F144" s="3">
        <f t="shared" si="29"/>
        <v>16861.209999999985</v>
      </c>
    </row>
    <row r="145" spans="1:6" x14ac:dyDescent="0.2">
      <c r="A145" s="9">
        <v>46508</v>
      </c>
      <c r="B145">
        <f t="shared" si="22"/>
        <v>122</v>
      </c>
      <c r="C145" s="3">
        <f t="shared" si="27"/>
        <v>2000</v>
      </c>
      <c r="D145" s="1">
        <f t="shared" si="23"/>
        <v>119.43</v>
      </c>
      <c r="E145" s="3">
        <f t="shared" si="28"/>
        <v>1880.57</v>
      </c>
      <c r="F145" s="3">
        <f t="shared" si="29"/>
        <v>14980.639999999985</v>
      </c>
    </row>
    <row r="146" spans="1:6" x14ac:dyDescent="0.2">
      <c r="A146" s="9">
        <v>46539</v>
      </c>
      <c r="B146">
        <f t="shared" si="22"/>
        <v>123</v>
      </c>
      <c r="C146" s="3">
        <f t="shared" si="27"/>
        <v>2000</v>
      </c>
      <c r="D146" s="1">
        <f t="shared" si="23"/>
        <v>106.11</v>
      </c>
      <c r="E146" s="3">
        <f t="shared" si="28"/>
        <v>1893.89</v>
      </c>
      <c r="F146" s="3">
        <f t="shared" si="29"/>
        <v>13086.749999999985</v>
      </c>
    </row>
    <row r="147" spans="1:6" x14ac:dyDescent="0.2">
      <c r="A147" s="9">
        <v>46569</v>
      </c>
      <c r="B147">
        <f t="shared" si="22"/>
        <v>124</v>
      </c>
      <c r="C147" s="3">
        <f t="shared" si="27"/>
        <v>2000</v>
      </c>
      <c r="D147" s="1">
        <f t="shared" si="23"/>
        <v>92.7</v>
      </c>
      <c r="E147" s="3">
        <f t="shared" si="28"/>
        <v>1907.3</v>
      </c>
      <c r="F147" s="3">
        <f t="shared" si="29"/>
        <v>11179.449999999986</v>
      </c>
    </row>
    <row r="148" spans="1:6" x14ac:dyDescent="0.2">
      <c r="A148" s="9">
        <v>46600</v>
      </c>
      <c r="B148">
        <f t="shared" si="22"/>
        <v>125</v>
      </c>
      <c r="C148" s="3">
        <f t="shared" si="27"/>
        <v>2000</v>
      </c>
      <c r="D148" s="1">
        <f t="shared" si="23"/>
        <v>79.19</v>
      </c>
      <c r="E148" s="3">
        <f t="shared" si="28"/>
        <v>1920.81</v>
      </c>
      <c r="F148" s="3">
        <f t="shared" si="29"/>
        <v>9258.6399999999867</v>
      </c>
    </row>
    <row r="149" spans="1:6" x14ac:dyDescent="0.2">
      <c r="A149" s="9">
        <v>46631</v>
      </c>
      <c r="B149">
        <f t="shared" si="22"/>
        <v>126</v>
      </c>
      <c r="C149" s="3">
        <f t="shared" si="27"/>
        <v>2000</v>
      </c>
      <c r="D149" s="1">
        <f t="shared" si="23"/>
        <v>65.58</v>
      </c>
      <c r="E149" s="3">
        <f t="shared" si="28"/>
        <v>1934.42</v>
      </c>
      <c r="F149" s="3">
        <f t="shared" si="29"/>
        <v>7324.2199999999866</v>
      </c>
    </row>
    <row r="150" spans="1:6" x14ac:dyDescent="0.2">
      <c r="A150" s="9">
        <v>46661</v>
      </c>
      <c r="B150">
        <f t="shared" si="22"/>
        <v>127</v>
      </c>
      <c r="C150" s="3">
        <f t="shared" si="27"/>
        <v>2000</v>
      </c>
      <c r="D150" s="1">
        <f t="shared" si="23"/>
        <v>51.88</v>
      </c>
      <c r="E150" s="3">
        <f t="shared" si="28"/>
        <v>1948.12</v>
      </c>
      <c r="F150" s="3">
        <f t="shared" si="29"/>
        <v>5376.0999999999867</v>
      </c>
    </row>
    <row r="151" spans="1:6" x14ac:dyDescent="0.2">
      <c r="A151" s="9">
        <v>46692</v>
      </c>
      <c r="B151">
        <f t="shared" si="22"/>
        <v>128</v>
      </c>
      <c r="C151" s="3">
        <f t="shared" si="27"/>
        <v>2000</v>
      </c>
      <c r="D151" s="1">
        <f t="shared" si="23"/>
        <v>38.08</v>
      </c>
      <c r="E151" s="3">
        <f t="shared" si="28"/>
        <v>1961.92</v>
      </c>
      <c r="F151" s="3">
        <f t="shared" si="29"/>
        <v>3414.1799999999866</v>
      </c>
    </row>
    <row r="152" spans="1:6" x14ac:dyDescent="0.2">
      <c r="A152" s="9">
        <v>46722</v>
      </c>
      <c r="B152">
        <f t="shared" ref="B152:B193" si="30">ROW(B152)-ROW($B$24)+1</f>
        <v>129</v>
      </c>
      <c r="C152" s="3">
        <f t="shared" si="27"/>
        <v>2000</v>
      </c>
      <c r="D152" s="1">
        <f t="shared" si="23"/>
        <v>24.18</v>
      </c>
      <c r="E152" s="3">
        <f t="shared" si="28"/>
        <v>1975.82</v>
      </c>
      <c r="F152" s="3">
        <f t="shared" si="29"/>
        <v>1438.3599999999867</v>
      </c>
    </row>
    <row r="153" spans="1:6" x14ac:dyDescent="0.2">
      <c r="A153" s="9">
        <v>46753</v>
      </c>
      <c r="B153">
        <f t="shared" si="30"/>
        <v>130</v>
      </c>
      <c r="C153" s="3">
        <f t="shared" si="27"/>
        <v>1448.5499999999868</v>
      </c>
      <c r="D153" s="1">
        <f t="shared" ref="D153:D174" si="31">ROUND(F152*$C$7/12,2)</f>
        <v>10.19</v>
      </c>
      <c r="E153" s="3">
        <f t="shared" si="28"/>
        <v>1438.3599999999867</v>
      </c>
      <c r="F153" s="3">
        <f t="shared" si="29"/>
        <v>0</v>
      </c>
    </row>
    <row r="154" spans="1:6" x14ac:dyDescent="0.2">
      <c r="A154" s="9">
        <v>46784</v>
      </c>
      <c r="B154">
        <f t="shared" si="30"/>
        <v>131</v>
      </c>
      <c r="C154" s="3">
        <f t="shared" si="27"/>
        <v>0</v>
      </c>
      <c r="D154" s="1">
        <f t="shared" si="31"/>
        <v>0</v>
      </c>
      <c r="E154" s="3">
        <f t="shared" si="28"/>
        <v>0</v>
      </c>
      <c r="F154" s="3">
        <f t="shared" si="29"/>
        <v>0</v>
      </c>
    </row>
    <row r="155" spans="1:6" x14ac:dyDescent="0.2">
      <c r="A155" s="9">
        <v>46813</v>
      </c>
      <c r="B155">
        <f t="shared" si="30"/>
        <v>132</v>
      </c>
      <c r="C155" s="3">
        <f t="shared" si="27"/>
        <v>0</v>
      </c>
      <c r="D155" s="1">
        <f t="shared" si="31"/>
        <v>0</v>
      </c>
      <c r="E155" s="3">
        <f t="shared" si="28"/>
        <v>0</v>
      </c>
      <c r="F155" s="3">
        <f t="shared" si="29"/>
        <v>0</v>
      </c>
    </row>
    <row r="156" spans="1:6" x14ac:dyDescent="0.2">
      <c r="A156" s="9">
        <v>46844</v>
      </c>
      <c r="B156">
        <f t="shared" si="30"/>
        <v>133</v>
      </c>
      <c r="C156" s="3">
        <f t="shared" si="27"/>
        <v>0</v>
      </c>
      <c r="D156" s="1">
        <f t="shared" si="31"/>
        <v>0</v>
      </c>
      <c r="E156" s="3">
        <f t="shared" si="28"/>
        <v>0</v>
      </c>
      <c r="F156" s="3">
        <f t="shared" si="29"/>
        <v>0</v>
      </c>
    </row>
    <row r="157" spans="1:6" x14ac:dyDescent="0.2">
      <c r="A157" s="9">
        <v>46874</v>
      </c>
      <c r="B157">
        <f t="shared" si="30"/>
        <v>134</v>
      </c>
      <c r="C157" s="3">
        <f t="shared" si="27"/>
        <v>0</v>
      </c>
      <c r="D157" s="1">
        <f t="shared" si="31"/>
        <v>0</v>
      </c>
      <c r="E157" s="3">
        <f t="shared" si="28"/>
        <v>0</v>
      </c>
      <c r="F157" s="3">
        <f t="shared" si="29"/>
        <v>0</v>
      </c>
    </row>
    <row r="158" spans="1:6" x14ac:dyDescent="0.2">
      <c r="A158" s="9">
        <v>46905</v>
      </c>
      <c r="B158">
        <f t="shared" si="30"/>
        <v>135</v>
      </c>
      <c r="C158" s="3">
        <f t="shared" si="27"/>
        <v>0</v>
      </c>
      <c r="D158" s="1">
        <f t="shared" si="31"/>
        <v>0</v>
      </c>
      <c r="E158" s="3">
        <f t="shared" si="28"/>
        <v>0</v>
      </c>
      <c r="F158" s="3">
        <f t="shared" si="29"/>
        <v>0</v>
      </c>
    </row>
    <row r="159" spans="1:6" x14ac:dyDescent="0.2">
      <c r="A159" s="9">
        <v>46935</v>
      </c>
      <c r="B159">
        <f t="shared" si="30"/>
        <v>136</v>
      </c>
      <c r="C159" s="3">
        <f t="shared" si="27"/>
        <v>0</v>
      </c>
      <c r="D159" s="1">
        <f t="shared" si="31"/>
        <v>0</v>
      </c>
      <c r="E159" s="3">
        <f t="shared" si="28"/>
        <v>0</v>
      </c>
      <c r="F159" s="3">
        <f t="shared" si="29"/>
        <v>0</v>
      </c>
    </row>
    <row r="160" spans="1:6" x14ac:dyDescent="0.2">
      <c r="A160" s="9">
        <v>46966</v>
      </c>
      <c r="B160">
        <f t="shared" si="30"/>
        <v>137</v>
      </c>
      <c r="C160" s="3">
        <f t="shared" si="27"/>
        <v>0</v>
      </c>
      <c r="D160" s="1">
        <f t="shared" si="31"/>
        <v>0</v>
      </c>
      <c r="E160" s="3">
        <f t="shared" si="28"/>
        <v>0</v>
      </c>
      <c r="F160" s="3">
        <f t="shared" si="29"/>
        <v>0</v>
      </c>
    </row>
    <row r="161" spans="1:6" x14ac:dyDescent="0.2">
      <c r="A161" s="9">
        <v>46997</v>
      </c>
      <c r="B161">
        <f t="shared" si="30"/>
        <v>138</v>
      </c>
      <c r="C161" s="3">
        <f t="shared" si="27"/>
        <v>0</v>
      </c>
      <c r="D161" s="1">
        <f t="shared" si="31"/>
        <v>0</v>
      </c>
      <c r="E161" s="3">
        <f t="shared" si="28"/>
        <v>0</v>
      </c>
      <c r="F161" s="3">
        <f t="shared" si="29"/>
        <v>0</v>
      </c>
    </row>
    <row r="162" spans="1:6" x14ac:dyDescent="0.2">
      <c r="A162" s="9">
        <v>47027</v>
      </c>
      <c r="B162">
        <f t="shared" si="30"/>
        <v>139</v>
      </c>
      <c r="C162" s="3">
        <f t="shared" si="27"/>
        <v>0</v>
      </c>
      <c r="D162" s="1">
        <f t="shared" si="31"/>
        <v>0</v>
      </c>
      <c r="E162" s="3">
        <f t="shared" si="28"/>
        <v>0</v>
      </c>
      <c r="F162" s="3">
        <f t="shared" si="29"/>
        <v>0</v>
      </c>
    </row>
    <row r="163" spans="1:6" x14ac:dyDescent="0.2">
      <c r="A163" s="9">
        <v>47058</v>
      </c>
      <c r="B163">
        <f t="shared" si="30"/>
        <v>140</v>
      </c>
      <c r="C163" s="3">
        <f t="shared" si="27"/>
        <v>0</v>
      </c>
      <c r="D163" s="1">
        <f t="shared" si="31"/>
        <v>0</v>
      </c>
      <c r="E163" s="3">
        <f t="shared" si="28"/>
        <v>0</v>
      </c>
      <c r="F163" s="3">
        <f t="shared" si="29"/>
        <v>0</v>
      </c>
    </row>
    <row r="164" spans="1:6" x14ac:dyDescent="0.2">
      <c r="A164" s="9">
        <v>47088</v>
      </c>
      <c r="B164">
        <f t="shared" si="30"/>
        <v>141</v>
      </c>
      <c r="C164" s="3">
        <f t="shared" si="27"/>
        <v>0</v>
      </c>
      <c r="D164" s="1">
        <f t="shared" si="31"/>
        <v>0</v>
      </c>
      <c r="E164" s="3">
        <f t="shared" si="28"/>
        <v>0</v>
      </c>
      <c r="F164" s="3">
        <f t="shared" si="29"/>
        <v>0</v>
      </c>
    </row>
    <row r="165" spans="1:6" x14ac:dyDescent="0.2">
      <c r="A165" s="9">
        <v>47119</v>
      </c>
      <c r="B165">
        <f t="shared" si="30"/>
        <v>142</v>
      </c>
      <c r="C165" s="3">
        <f t="shared" si="27"/>
        <v>0</v>
      </c>
      <c r="D165" s="1">
        <f t="shared" si="31"/>
        <v>0</v>
      </c>
      <c r="E165" s="3">
        <f t="shared" si="28"/>
        <v>0</v>
      </c>
      <c r="F165" s="3">
        <f t="shared" si="29"/>
        <v>0</v>
      </c>
    </row>
    <row r="166" spans="1:6" x14ac:dyDescent="0.2">
      <c r="A166" s="9">
        <v>47150</v>
      </c>
      <c r="B166">
        <f t="shared" si="30"/>
        <v>143</v>
      </c>
      <c r="C166" s="3">
        <f t="shared" si="27"/>
        <v>0</v>
      </c>
      <c r="D166" s="1">
        <f t="shared" si="31"/>
        <v>0</v>
      </c>
      <c r="E166" s="3">
        <f t="shared" si="28"/>
        <v>0</v>
      </c>
      <c r="F166" s="3">
        <f t="shared" si="29"/>
        <v>0</v>
      </c>
    </row>
    <row r="167" spans="1:6" x14ac:dyDescent="0.2">
      <c r="A167" s="9">
        <v>47178</v>
      </c>
      <c r="B167">
        <f t="shared" si="30"/>
        <v>144</v>
      </c>
      <c r="C167" s="3">
        <f t="shared" si="27"/>
        <v>0</v>
      </c>
      <c r="D167" s="1">
        <f t="shared" si="31"/>
        <v>0</v>
      </c>
      <c r="E167" s="3">
        <f t="shared" si="28"/>
        <v>0</v>
      </c>
      <c r="F167" s="3">
        <f t="shared" si="29"/>
        <v>0</v>
      </c>
    </row>
    <row r="168" spans="1:6" x14ac:dyDescent="0.2">
      <c r="A168" s="9">
        <v>47209</v>
      </c>
      <c r="B168">
        <f t="shared" si="30"/>
        <v>145</v>
      </c>
      <c r="C168" s="3">
        <f t="shared" si="27"/>
        <v>0</v>
      </c>
      <c r="D168" s="1">
        <f t="shared" si="31"/>
        <v>0</v>
      </c>
      <c r="E168" s="3">
        <f t="shared" si="28"/>
        <v>0</v>
      </c>
      <c r="F168" s="3">
        <f t="shared" si="29"/>
        <v>0</v>
      </c>
    </row>
    <row r="169" spans="1:6" x14ac:dyDescent="0.2">
      <c r="A169" s="9">
        <v>47239</v>
      </c>
      <c r="B169">
        <f t="shared" si="30"/>
        <v>146</v>
      </c>
      <c r="C169" s="3">
        <f t="shared" si="27"/>
        <v>0</v>
      </c>
      <c r="D169" s="1">
        <f t="shared" si="31"/>
        <v>0</v>
      </c>
      <c r="E169" s="3">
        <f t="shared" si="28"/>
        <v>0</v>
      </c>
      <c r="F169" s="3">
        <f t="shared" si="29"/>
        <v>0</v>
      </c>
    </row>
    <row r="170" spans="1:6" x14ac:dyDescent="0.2">
      <c r="A170" s="9">
        <v>47270</v>
      </c>
      <c r="B170">
        <f t="shared" si="30"/>
        <v>147</v>
      </c>
      <c r="C170" s="3">
        <f t="shared" si="27"/>
        <v>0</v>
      </c>
      <c r="D170" s="1">
        <f t="shared" si="31"/>
        <v>0</v>
      </c>
      <c r="E170" s="3">
        <f t="shared" si="28"/>
        <v>0</v>
      </c>
      <c r="F170" s="3">
        <f t="shared" si="29"/>
        <v>0</v>
      </c>
    </row>
    <row r="171" spans="1:6" x14ac:dyDescent="0.2">
      <c r="A171" s="9">
        <v>47300</v>
      </c>
      <c r="B171">
        <f t="shared" si="30"/>
        <v>148</v>
      </c>
      <c r="C171" s="3">
        <f t="shared" si="27"/>
        <v>0</v>
      </c>
      <c r="D171" s="1">
        <f t="shared" si="31"/>
        <v>0</v>
      </c>
      <c r="E171" s="3">
        <f t="shared" si="28"/>
        <v>0</v>
      </c>
      <c r="F171" s="3">
        <f t="shared" si="29"/>
        <v>0</v>
      </c>
    </row>
    <row r="172" spans="1:6" x14ac:dyDescent="0.2">
      <c r="A172" s="9">
        <v>47331</v>
      </c>
      <c r="B172">
        <f t="shared" si="30"/>
        <v>149</v>
      </c>
      <c r="C172" s="3">
        <f t="shared" si="27"/>
        <v>0</v>
      </c>
      <c r="D172" s="1">
        <f t="shared" si="31"/>
        <v>0</v>
      </c>
      <c r="E172" s="3">
        <f t="shared" si="28"/>
        <v>0</v>
      </c>
      <c r="F172" s="3">
        <f t="shared" si="29"/>
        <v>0</v>
      </c>
    </row>
    <row r="173" spans="1:6" x14ac:dyDescent="0.2">
      <c r="A173" s="9">
        <v>47362</v>
      </c>
      <c r="B173">
        <f t="shared" si="30"/>
        <v>150</v>
      </c>
      <c r="C173" s="3">
        <f t="shared" si="27"/>
        <v>0</v>
      </c>
      <c r="D173" s="1">
        <f t="shared" si="31"/>
        <v>0</v>
      </c>
      <c r="E173" s="3">
        <f t="shared" si="28"/>
        <v>0</v>
      </c>
      <c r="F173" s="3">
        <f t="shared" si="29"/>
        <v>0</v>
      </c>
    </row>
    <row r="174" spans="1:6" x14ac:dyDescent="0.2">
      <c r="A174" s="9">
        <v>47392</v>
      </c>
      <c r="B174">
        <f t="shared" si="30"/>
        <v>151</v>
      </c>
      <c r="C174" s="3">
        <f t="shared" si="27"/>
        <v>0</v>
      </c>
      <c r="D174" s="1">
        <f t="shared" si="31"/>
        <v>0</v>
      </c>
      <c r="E174" s="3">
        <f t="shared" si="28"/>
        <v>0</v>
      </c>
      <c r="F174" s="3">
        <f t="shared" si="29"/>
        <v>0</v>
      </c>
    </row>
    <row r="175" spans="1:6" x14ac:dyDescent="0.2">
      <c r="A175" s="9">
        <v>47423</v>
      </c>
      <c r="B175">
        <f t="shared" si="30"/>
        <v>152</v>
      </c>
      <c r="C175" s="3">
        <f t="shared" ref="C175:C193" si="32">MIN($C$24,F174+D175)</f>
        <v>0</v>
      </c>
      <c r="D175" s="1">
        <f t="shared" ref="D175:D193" si="33">ROUND(F174*$C$7/12,2)</f>
        <v>0</v>
      </c>
      <c r="E175" s="3">
        <f t="shared" ref="E175:E193" si="34">C175-D175</f>
        <v>0</v>
      </c>
      <c r="F175" s="3">
        <f t="shared" ref="F175:F193" si="35">F174-E175</f>
        <v>0</v>
      </c>
    </row>
    <row r="176" spans="1:6" x14ac:dyDescent="0.2">
      <c r="A176" s="9">
        <v>47453</v>
      </c>
      <c r="B176">
        <f t="shared" si="30"/>
        <v>153</v>
      </c>
      <c r="C176" s="3">
        <f t="shared" si="32"/>
        <v>0</v>
      </c>
      <c r="D176" s="1">
        <f t="shared" si="33"/>
        <v>0</v>
      </c>
      <c r="E176" s="3">
        <f t="shared" si="34"/>
        <v>0</v>
      </c>
      <c r="F176" s="3">
        <f t="shared" si="35"/>
        <v>0</v>
      </c>
    </row>
    <row r="177" spans="1:6" x14ac:dyDescent="0.2">
      <c r="A177" s="9">
        <v>47484</v>
      </c>
      <c r="B177">
        <f t="shared" si="30"/>
        <v>154</v>
      </c>
      <c r="C177" s="3">
        <f t="shared" si="32"/>
        <v>0</v>
      </c>
      <c r="D177" s="1">
        <f t="shared" si="33"/>
        <v>0</v>
      </c>
      <c r="E177" s="3">
        <f t="shared" si="34"/>
        <v>0</v>
      </c>
      <c r="F177" s="3">
        <f t="shared" si="35"/>
        <v>0</v>
      </c>
    </row>
    <row r="178" spans="1:6" x14ac:dyDescent="0.2">
      <c r="A178" s="9">
        <v>47515</v>
      </c>
      <c r="B178">
        <f t="shared" si="30"/>
        <v>155</v>
      </c>
      <c r="C178" s="3">
        <f t="shared" si="32"/>
        <v>0</v>
      </c>
      <c r="D178" s="1">
        <f t="shared" si="33"/>
        <v>0</v>
      </c>
      <c r="E178" s="3">
        <f t="shared" si="34"/>
        <v>0</v>
      </c>
      <c r="F178" s="3">
        <f t="shared" si="35"/>
        <v>0</v>
      </c>
    </row>
    <row r="179" spans="1:6" x14ac:dyDescent="0.2">
      <c r="A179" s="9">
        <v>47543</v>
      </c>
      <c r="B179">
        <f t="shared" si="30"/>
        <v>156</v>
      </c>
      <c r="C179" s="3">
        <f t="shared" si="32"/>
        <v>0</v>
      </c>
      <c r="D179" s="1">
        <f t="shared" si="33"/>
        <v>0</v>
      </c>
      <c r="E179" s="3">
        <f t="shared" si="34"/>
        <v>0</v>
      </c>
      <c r="F179" s="3">
        <f t="shared" si="35"/>
        <v>0</v>
      </c>
    </row>
    <row r="180" spans="1:6" x14ac:dyDescent="0.2">
      <c r="A180" s="9">
        <v>47574</v>
      </c>
      <c r="B180">
        <f t="shared" si="30"/>
        <v>157</v>
      </c>
      <c r="C180" s="3">
        <f t="shared" si="32"/>
        <v>0</v>
      </c>
      <c r="D180" s="1">
        <f t="shared" si="33"/>
        <v>0</v>
      </c>
      <c r="E180" s="3">
        <f t="shared" si="34"/>
        <v>0</v>
      </c>
      <c r="F180" s="3">
        <f t="shared" si="35"/>
        <v>0</v>
      </c>
    </row>
    <row r="181" spans="1:6" x14ac:dyDescent="0.2">
      <c r="A181" s="9">
        <v>47604</v>
      </c>
      <c r="B181">
        <f t="shared" si="30"/>
        <v>158</v>
      </c>
      <c r="C181" s="3">
        <f t="shared" si="32"/>
        <v>0</v>
      </c>
      <c r="D181" s="1">
        <f t="shared" si="33"/>
        <v>0</v>
      </c>
      <c r="E181" s="3">
        <f t="shared" si="34"/>
        <v>0</v>
      </c>
      <c r="F181" s="3">
        <f t="shared" si="35"/>
        <v>0</v>
      </c>
    </row>
    <row r="182" spans="1:6" x14ac:dyDescent="0.2">
      <c r="A182" s="9">
        <v>47635</v>
      </c>
      <c r="B182">
        <f t="shared" si="30"/>
        <v>159</v>
      </c>
      <c r="C182" s="3">
        <f t="shared" si="32"/>
        <v>0</v>
      </c>
      <c r="D182" s="1">
        <f t="shared" si="33"/>
        <v>0</v>
      </c>
      <c r="E182" s="3">
        <f t="shared" si="34"/>
        <v>0</v>
      </c>
      <c r="F182" s="3">
        <f t="shared" si="35"/>
        <v>0</v>
      </c>
    </row>
    <row r="183" spans="1:6" x14ac:dyDescent="0.2">
      <c r="A183" s="9">
        <v>47665</v>
      </c>
      <c r="B183">
        <f t="shared" si="30"/>
        <v>160</v>
      </c>
      <c r="C183" s="3">
        <f t="shared" si="32"/>
        <v>0</v>
      </c>
      <c r="D183" s="1">
        <f t="shared" si="33"/>
        <v>0</v>
      </c>
      <c r="E183" s="3">
        <f t="shared" si="34"/>
        <v>0</v>
      </c>
      <c r="F183" s="3">
        <f t="shared" si="35"/>
        <v>0</v>
      </c>
    </row>
    <row r="184" spans="1:6" x14ac:dyDescent="0.2">
      <c r="A184" s="9">
        <v>47696</v>
      </c>
      <c r="B184">
        <f t="shared" si="30"/>
        <v>161</v>
      </c>
      <c r="C184" s="3">
        <f t="shared" si="32"/>
        <v>0</v>
      </c>
      <c r="D184" s="1">
        <f t="shared" si="33"/>
        <v>0</v>
      </c>
      <c r="E184" s="3">
        <f t="shared" si="34"/>
        <v>0</v>
      </c>
      <c r="F184" s="3">
        <f t="shared" si="35"/>
        <v>0</v>
      </c>
    </row>
    <row r="185" spans="1:6" x14ac:dyDescent="0.2">
      <c r="A185" s="9">
        <v>47727</v>
      </c>
      <c r="B185">
        <f t="shared" si="30"/>
        <v>162</v>
      </c>
      <c r="C185" s="3">
        <f t="shared" si="32"/>
        <v>0</v>
      </c>
      <c r="D185" s="1">
        <f t="shared" si="33"/>
        <v>0</v>
      </c>
      <c r="E185" s="3">
        <f t="shared" si="34"/>
        <v>0</v>
      </c>
      <c r="F185" s="3">
        <f t="shared" si="35"/>
        <v>0</v>
      </c>
    </row>
    <row r="186" spans="1:6" x14ac:dyDescent="0.2">
      <c r="A186" s="9">
        <v>47757</v>
      </c>
      <c r="B186">
        <f t="shared" si="30"/>
        <v>163</v>
      </c>
      <c r="C186" s="3">
        <f t="shared" si="32"/>
        <v>0</v>
      </c>
      <c r="D186" s="1">
        <f t="shared" si="33"/>
        <v>0</v>
      </c>
      <c r="E186" s="3">
        <f t="shared" si="34"/>
        <v>0</v>
      </c>
      <c r="F186" s="3">
        <f t="shared" si="35"/>
        <v>0</v>
      </c>
    </row>
    <row r="187" spans="1:6" x14ac:dyDescent="0.2">
      <c r="A187" s="9">
        <v>47788</v>
      </c>
      <c r="B187">
        <f t="shared" si="30"/>
        <v>164</v>
      </c>
      <c r="C187" s="3">
        <f t="shared" si="32"/>
        <v>0</v>
      </c>
      <c r="D187" s="1">
        <f t="shared" si="33"/>
        <v>0</v>
      </c>
      <c r="E187" s="3">
        <f t="shared" si="34"/>
        <v>0</v>
      </c>
      <c r="F187" s="3">
        <f t="shared" si="35"/>
        <v>0</v>
      </c>
    </row>
    <row r="188" spans="1:6" x14ac:dyDescent="0.2">
      <c r="A188" s="9">
        <v>47818</v>
      </c>
      <c r="B188">
        <f t="shared" si="30"/>
        <v>165</v>
      </c>
      <c r="C188" s="3">
        <f t="shared" si="32"/>
        <v>0</v>
      </c>
      <c r="D188" s="1">
        <f t="shared" si="33"/>
        <v>0</v>
      </c>
      <c r="E188" s="3">
        <f t="shared" si="34"/>
        <v>0</v>
      </c>
      <c r="F188" s="3">
        <f t="shared" si="35"/>
        <v>0</v>
      </c>
    </row>
    <row r="189" spans="1:6" x14ac:dyDescent="0.2">
      <c r="A189" s="9">
        <v>47849</v>
      </c>
      <c r="B189">
        <f t="shared" si="30"/>
        <v>166</v>
      </c>
      <c r="C189" s="3">
        <f t="shared" si="32"/>
        <v>0</v>
      </c>
      <c r="D189" s="1">
        <f t="shared" si="33"/>
        <v>0</v>
      </c>
      <c r="E189" s="3">
        <f t="shared" si="34"/>
        <v>0</v>
      </c>
      <c r="F189" s="3">
        <f t="shared" si="35"/>
        <v>0</v>
      </c>
    </row>
    <row r="190" spans="1:6" x14ac:dyDescent="0.2">
      <c r="A190" s="9">
        <v>47880</v>
      </c>
      <c r="B190">
        <f t="shared" si="30"/>
        <v>167</v>
      </c>
      <c r="C190" s="3">
        <f t="shared" si="32"/>
        <v>0</v>
      </c>
      <c r="D190" s="1">
        <f t="shared" si="33"/>
        <v>0</v>
      </c>
      <c r="E190" s="3">
        <f t="shared" si="34"/>
        <v>0</v>
      </c>
      <c r="F190" s="3">
        <f t="shared" si="35"/>
        <v>0</v>
      </c>
    </row>
    <row r="191" spans="1:6" x14ac:dyDescent="0.2">
      <c r="A191" s="9">
        <v>47908</v>
      </c>
      <c r="B191">
        <f t="shared" si="30"/>
        <v>168</v>
      </c>
      <c r="C191" s="3">
        <f t="shared" si="32"/>
        <v>0</v>
      </c>
      <c r="D191" s="1">
        <f t="shared" si="33"/>
        <v>0</v>
      </c>
      <c r="E191" s="3">
        <f t="shared" si="34"/>
        <v>0</v>
      </c>
      <c r="F191" s="3">
        <f t="shared" si="35"/>
        <v>0</v>
      </c>
    </row>
    <row r="192" spans="1:6" x14ac:dyDescent="0.2">
      <c r="A192" s="9">
        <v>47939</v>
      </c>
      <c r="B192">
        <f t="shared" si="30"/>
        <v>169</v>
      </c>
      <c r="C192" s="3">
        <f t="shared" si="32"/>
        <v>0</v>
      </c>
      <c r="D192" s="1">
        <f t="shared" si="33"/>
        <v>0</v>
      </c>
      <c r="E192" s="3">
        <f t="shared" si="34"/>
        <v>0</v>
      </c>
      <c r="F192" s="3">
        <f t="shared" si="35"/>
        <v>0</v>
      </c>
    </row>
    <row r="193" spans="1:6" x14ac:dyDescent="0.2">
      <c r="A193" s="9">
        <v>47969</v>
      </c>
      <c r="B193">
        <f t="shared" si="30"/>
        <v>170</v>
      </c>
      <c r="C193" s="3">
        <f t="shared" si="32"/>
        <v>0</v>
      </c>
      <c r="D193" s="1">
        <f t="shared" si="33"/>
        <v>0</v>
      </c>
      <c r="E193" s="3">
        <f t="shared" si="34"/>
        <v>0</v>
      </c>
      <c r="F193" s="3">
        <f t="shared" si="35"/>
        <v>0</v>
      </c>
    </row>
    <row r="194" spans="1:6" x14ac:dyDescent="0.2">
      <c r="C194" s="3"/>
      <c r="D194" s="1"/>
      <c r="E194" s="3"/>
      <c r="F194" s="3"/>
    </row>
    <row r="195" spans="1:6" x14ac:dyDescent="0.2">
      <c r="C195" s="3"/>
      <c r="D195" s="1"/>
      <c r="E195" s="3"/>
      <c r="F195" s="3"/>
    </row>
    <row r="196" spans="1:6" x14ac:dyDescent="0.2">
      <c r="C196" s="3"/>
      <c r="D196" s="1"/>
      <c r="E196" s="3"/>
      <c r="F196" s="3"/>
    </row>
    <row r="197" spans="1:6" x14ac:dyDescent="0.2">
      <c r="C197" s="3"/>
      <c r="D197" s="1"/>
      <c r="E197" s="3"/>
      <c r="F197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Stratton</dc:creator>
  <cp:lastModifiedBy>Microsoft Office User</cp:lastModifiedBy>
  <dcterms:created xsi:type="dcterms:W3CDTF">2017-02-14T16:09:00Z</dcterms:created>
  <dcterms:modified xsi:type="dcterms:W3CDTF">2017-02-21T17:42:20Z</dcterms:modified>
</cp:coreProperties>
</file>