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dies\Desktop\"/>
    </mc:Choice>
  </mc:AlternateContent>
  <bookViews>
    <workbookView xWindow="480" yWindow="660" windowWidth="28275" windowHeight="120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W3" i="1" l="1"/>
  <c r="W2" i="1"/>
  <c r="M3" i="1"/>
  <c r="U3" i="1" s="1"/>
  <c r="M2" i="1"/>
  <c r="S2" i="1" s="1"/>
  <c r="Q3" i="1"/>
  <c r="Q2" i="1"/>
  <c r="U2" i="1" l="1"/>
  <c r="S3" i="1"/>
</calcChain>
</file>

<file path=xl/sharedStrings.xml><?xml version="1.0" encoding="utf-8"?>
<sst xmlns="http://schemas.openxmlformats.org/spreadsheetml/2006/main" count="31" uniqueCount="30">
  <si>
    <t>603 Isabella Rd</t>
  </si>
  <si>
    <t>West Columbia</t>
  </si>
  <si>
    <t>SC</t>
  </si>
  <si>
    <t>SFR</t>
  </si>
  <si>
    <t>Performing</t>
  </si>
  <si>
    <t xml:space="preserve">Street Address </t>
  </si>
  <si>
    <t>City</t>
  </si>
  <si>
    <t>State</t>
  </si>
  <si>
    <t>Zip</t>
  </si>
  <si>
    <t>Property 
Type</t>
  </si>
  <si>
    <t>Date of 
Note</t>
  </si>
  <si>
    <t xml:space="preserve"> Current UPB </t>
  </si>
  <si>
    <t>Rate</t>
  </si>
  <si>
    <t xml:space="preserve"> P&amp;I Payment </t>
  </si>
  <si>
    <t xml:space="preserve"> T&amp;I 
Payment </t>
  </si>
  <si>
    <t>Remaining 
Term</t>
  </si>
  <si>
    <t>Last Payment 
Received</t>
  </si>
  <si>
    <t>Next Payment Due</t>
  </si>
  <si>
    <t xml:space="preserve"> BPO Value </t>
  </si>
  <si>
    <t>LTV</t>
  </si>
  <si>
    <t xml:space="preserve"> Titanium Price </t>
  </si>
  <si>
    <t xml:space="preserve"> Mentor Price </t>
  </si>
  <si>
    <t xml:space="preserve"> Non-Mentor Price </t>
  </si>
  <si>
    <t>343 W 107th Street</t>
  </si>
  <si>
    <t>Chicago</t>
  </si>
  <si>
    <t>IL</t>
  </si>
  <si>
    <t>Calculated Term</t>
  </si>
  <si>
    <t>Yield to "T" Buyer</t>
  </si>
  <si>
    <t>Yield to Re Mentoring</t>
  </si>
  <si>
    <t>Yield to Non-Mentoring Buyer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</si>
</sst>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44" fontId="4" fillId="0" borderId="1" xfId="2" applyFont="1" applyFill="1" applyBorder="1" applyAlignment="1">
      <alignment horizontal="center"/>
    </xf>
    <xf numFmtId="10" fontId="4" fillId="0" borderId="1" xfId="3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 wrapText="1"/>
    </xf>
    <xf numFmtId="9" fontId="4" fillId="0" borderId="1" xfId="3" applyFont="1" applyFill="1" applyBorder="1" applyAlignment="1">
      <alignment horizontal="center"/>
    </xf>
    <xf numFmtId="44" fontId="0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14" fontId="5" fillId="2" borderId="1" xfId="0" applyNumberFormat="1" applyFont="1" applyFill="1" applyBorder="1" applyAlignment="1">
      <alignment horizontal="center" wrapText="1"/>
    </xf>
    <xf numFmtId="44" fontId="5" fillId="2" borderId="1" xfId="2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wrapText="1"/>
    </xf>
    <xf numFmtId="44" fontId="2" fillId="2" borderId="1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/>
    </xf>
    <xf numFmtId="44" fontId="4" fillId="3" borderId="1" xfId="2" applyFont="1" applyFill="1" applyBorder="1" applyAlignment="1">
      <alignment horizontal="center"/>
    </xf>
    <xf numFmtId="10" fontId="4" fillId="3" borderId="1" xfId="3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 wrapText="1"/>
    </xf>
    <xf numFmtId="9" fontId="4" fillId="3" borderId="1" xfId="3" applyFont="1" applyFill="1" applyBorder="1" applyAlignment="1">
      <alignment horizontal="center"/>
    </xf>
    <xf numFmtId="44" fontId="0" fillId="3" borderId="1" xfId="0" applyNumberFormat="1" applyFont="1" applyFill="1" applyBorder="1" applyAlignment="1">
      <alignment horizontal="center"/>
    </xf>
    <xf numFmtId="0" fontId="0" fillId="3" borderId="0" xfId="0" applyFill="1"/>
    <xf numFmtId="1" fontId="5" fillId="4" borderId="1" xfId="0" applyNumberFormat="1" applyFont="1" applyFill="1" applyBorder="1" applyAlignment="1">
      <alignment horizontal="center" wrapText="1"/>
    </xf>
    <xf numFmtId="1" fontId="4" fillId="4" borderId="1" xfId="0" applyNumberFormat="1" applyFont="1" applyFill="1" applyBorder="1" applyAlignment="1">
      <alignment horizontal="center"/>
    </xf>
    <xf numFmtId="10" fontId="0" fillId="4" borderId="1" xfId="0" applyNumberFormat="1" applyFont="1" applyFill="1" applyBorder="1" applyAlignment="1">
      <alignment horizontal="center"/>
    </xf>
    <xf numFmtId="10" fontId="0" fillId="0" borderId="0" xfId="0" applyNumberFormat="1"/>
    <xf numFmtId="1" fontId="5" fillId="2" borderId="1" xfId="1" applyNumberFormat="1" applyFont="1" applyFill="1" applyBorder="1" applyAlignment="1">
      <alignment horizontal="center" wrapText="1"/>
    </xf>
    <xf numFmtId="10" fontId="5" fillId="2" borderId="1" xfId="3" applyNumberFormat="1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workbookViewId="0">
      <selection activeCell="W7" sqref="W7"/>
    </sheetView>
  </sheetViews>
  <sheetFormatPr defaultColWidth="10.85546875" defaultRowHeight="15" x14ac:dyDescent="0.25"/>
  <cols>
    <col min="1" max="1" width="16.5703125" customWidth="1"/>
    <col min="2" max="3" width="14.5703125" bestFit="1" customWidth="1"/>
    <col min="4" max="4" width="5.5703125" bestFit="1" customWidth="1"/>
    <col min="5" max="5" width="6" bestFit="1" customWidth="1"/>
    <col min="6" max="6" width="8.7109375" bestFit="1" customWidth="1"/>
    <col min="7" max="7" width="9.7109375" bestFit="1" customWidth="1"/>
    <col min="8" max="8" width="14.28515625" bestFit="1" customWidth="1"/>
    <col min="9" max="9" width="7.140625" bestFit="1" customWidth="1"/>
    <col min="10" max="10" width="9" bestFit="1" customWidth="1"/>
    <col min="11" max="11" width="8.85546875" bestFit="1" customWidth="1"/>
    <col min="12" max="12" width="10.42578125" bestFit="1" customWidth="1"/>
    <col min="13" max="13" width="10.42578125" customWidth="1"/>
    <col min="14" max="15" width="9.7109375" bestFit="1" customWidth="1"/>
    <col min="16" max="16" width="12.5703125" bestFit="1" customWidth="1"/>
    <col min="17" max="17" width="5.5703125" bestFit="1" customWidth="1"/>
    <col min="18" max="18" width="16.140625" bestFit="1" customWidth="1"/>
    <col min="19" max="19" width="16.140625" style="30" customWidth="1"/>
    <col min="20" max="20" width="15" bestFit="1" customWidth="1"/>
    <col min="21" max="21" width="15" style="30" customWidth="1"/>
    <col min="22" max="22" width="11.5703125" bestFit="1" customWidth="1"/>
    <col min="23" max="23" width="15" style="30" customWidth="1"/>
  </cols>
  <sheetData>
    <row r="1" spans="1:23" s="34" customFormat="1" ht="45" x14ac:dyDescent="0.25">
      <c r="A1" s="11" t="s">
        <v>4</v>
      </c>
      <c r="B1" s="11" t="s">
        <v>5</v>
      </c>
      <c r="C1" s="11" t="s">
        <v>6</v>
      </c>
      <c r="D1" s="11" t="s">
        <v>7</v>
      </c>
      <c r="E1" s="31" t="s">
        <v>8</v>
      </c>
      <c r="F1" s="11" t="s">
        <v>9</v>
      </c>
      <c r="G1" s="12" t="s">
        <v>10</v>
      </c>
      <c r="H1" s="13" t="s">
        <v>11</v>
      </c>
      <c r="I1" s="32" t="s">
        <v>12</v>
      </c>
      <c r="J1" s="13" t="s">
        <v>13</v>
      </c>
      <c r="K1" s="13" t="s">
        <v>14</v>
      </c>
      <c r="L1" s="14" t="s">
        <v>15</v>
      </c>
      <c r="M1" s="27" t="s">
        <v>26</v>
      </c>
      <c r="N1" s="12" t="s">
        <v>16</v>
      </c>
      <c r="O1" s="12" t="s">
        <v>17</v>
      </c>
      <c r="P1" s="13" t="s">
        <v>18</v>
      </c>
      <c r="Q1" s="13" t="s">
        <v>19</v>
      </c>
      <c r="R1" s="15" t="s">
        <v>20</v>
      </c>
      <c r="S1" s="33" t="s">
        <v>27</v>
      </c>
      <c r="T1" s="15" t="s">
        <v>21</v>
      </c>
      <c r="U1" s="33" t="s">
        <v>28</v>
      </c>
      <c r="V1" s="15" t="s">
        <v>22</v>
      </c>
      <c r="W1" s="33" t="s">
        <v>29</v>
      </c>
    </row>
    <row r="2" spans="1:23" x14ac:dyDescent="0.25">
      <c r="A2" s="1">
        <v>56246</v>
      </c>
      <c r="B2" s="2" t="s">
        <v>0</v>
      </c>
      <c r="C2" s="2" t="s">
        <v>1</v>
      </c>
      <c r="D2" s="3" t="s">
        <v>2</v>
      </c>
      <c r="E2" s="1">
        <v>29169</v>
      </c>
      <c r="F2" s="3" t="s">
        <v>3</v>
      </c>
      <c r="G2" s="4">
        <v>41085</v>
      </c>
      <c r="H2" s="5">
        <v>22130.400000000001</v>
      </c>
      <c r="I2" s="6">
        <v>0.1</v>
      </c>
      <c r="J2" s="5">
        <v>249.8</v>
      </c>
      <c r="K2" s="5">
        <v>0</v>
      </c>
      <c r="L2" s="7">
        <v>88.592473979183353</v>
      </c>
      <c r="M2" s="28">
        <f>NPER(I2/12,J2,-H2)</f>
        <v>161.5225986598727</v>
      </c>
      <c r="N2" s="8">
        <v>42473</v>
      </c>
      <c r="O2" s="8">
        <v>42522</v>
      </c>
      <c r="P2" s="5">
        <v>23000</v>
      </c>
      <c r="Q2" s="9">
        <f t="shared" ref="Q2:Q3" si="0">H2/P2</f>
        <v>0.96219130434782618</v>
      </c>
      <c r="R2" s="10">
        <v>18260</v>
      </c>
      <c r="S2" s="29">
        <f>RATE(M2,J2,-R2)*12</f>
        <v>0.13841110323858957</v>
      </c>
      <c r="T2" s="10">
        <v>18810</v>
      </c>
      <c r="U2" s="29">
        <f>RATE(M2,J2,-T2)*12</f>
        <v>0.13221497639308433</v>
      </c>
      <c r="V2" s="10">
        <v>19365</v>
      </c>
      <c r="W2" s="29">
        <f>RATE(M2,J2,-V2)*12</f>
        <v>0.12624298612382817</v>
      </c>
    </row>
    <row r="3" spans="1:23" s="26" customFormat="1" x14ac:dyDescent="0.25">
      <c r="A3" s="16">
        <v>56244</v>
      </c>
      <c r="B3" s="17" t="s">
        <v>23</v>
      </c>
      <c r="C3" s="17" t="s">
        <v>24</v>
      </c>
      <c r="D3" s="16" t="s">
        <v>25</v>
      </c>
      <c r="E3" s="18">
        <v>60628</v>
      </c>
      <c r="F3" s="16" t="s">
        <v>3</v>
      </c>
      <c r="G3" s="19">
        <v>41023</v>
      </c>
      <c r="H3" s="20">
        <v>21394.17</v>
      </c>
      <c r="I3" s="21">
        <v>0.1</v>
      </c>
      <c r="J3" s="20">
        <v>247.13</v>
      </c>
      <c r="K3" s="20">
        <v>105.87</v>
      </c>
      <c r="L3" s="22">
        <v>86.570509448468414</v>
      </c>
      <c r="M3" s="28">
        <f>NPER(I3/12,J3,-H3)</f>
        <v>154.00453658969323</v>
      </c>
      <c r="N3" s="23">
        <v>42502</v>
      </c>
      <c r="O3" s="23">
        <v>42536</v>
      </c>
      <c r="P3" s="20">
        <v>45000</v>
      </c>
      <c r="Q3" s="24">
        <f t="shared" si="0"/>
        <v>0.47542599999999996</v>
      </c>
      <c r="R3" s="25">
        <v>18185</v>
      </c>
      <c r="S3" s="29">
        <f>RATE(M3,J3,-R3)*12</f>
        <v>0.13333934504150122</v>
      </c>
      <c r="T3" s="25">
        <v>18615</v>
      </c>
      <c r="U3" s="29">
        <f>RATE(M3,J3,-T3)*12</f>
        <v>0.12836581782777873</v>
      </c>
      <c r="V3" s="25">
        <v>19040</v>
      </c>
      <c r="W3" s="29">
        <f>RATE(M3,J3,-V3)*12</f>
        <v>0.12362157894603026</v>
      </c>
    </row>
  </sheetData>
  <conditionalFormatting sqref="A2">
    <cfRule type="duplicateValues" dxfId="2" priority="3"/>
  </conditionalFormatting>
  <conditionalFormatting sqref="A1">
    <cfRule type="duplicateValues" dxfId="1" priority="2"/>
  </conditionalFormatting>
  <conditionalFormatting sqref="A3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Mangan</dc:creator>
  <cp:lastModifiedBy>W. Eddie Speed</cp:lastModifiedBy>
  <dcterms:created xsi:type="dcterms:W3CDTF">2016-06-13T22:37:27Z</dcterms:created>
  <dcterms:modified xsi:type="dcterms:W3CDTF">2016-06-13T22:50:01Z</dcterms:modified>
</cp:coreProperties>
</file>